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vail\TRAVAIL NOURA\Agri DATA\Actualisation Agridata\Pêche et aquaculture\DGPêche\Pêche côtière\"/>
    </mc:Choice>
  </mc:AlternateContent>
  <xr:revisionPtr revIDLastSave="0" documentId="13_ncr:1_{CBA21609-FC23-491F-ACB9-E07A0B0441A1}" xr6:coauthVersionLast="45" xr6:coauthVersionMax="45" xr10:uidLastSave="{00000000-0000-0000-0000-000000000000}"/>
  <bookViews>
    <workbookView xWindow="-120" yWindow="-120" windowWidth="29040" windowHeight="15840" tabRatio="743" xr2:uid="{00000000-000D-0000-FFFF-FFFF00000000}"/>
  </bookViews>
  <sheets>
    <sheet name="ص س " sheetId="1" r:id="rId1"/>
  </sheets>
  <definedNames>
    <definedName name="_xlnm.Print_Area" localSheetId="0">'ص س 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2" i="1" l="1"/>
  <c r="N63" i="1"/>
  <c r="N64" i="1"/>
  <c r="N65" i="1"/>
  <c r="N66" i="1"/>
  <c r="N67" i="1"/>
  <c r="N58" i="1"/>
  <c r="N59" i="1"/>
  <c r="N47" i="1"/>
  <c r="N48" i="1"/>
  <c r="N49" i="1"/>
  <c r="N50" i="1"/>
  <c r="N51" i="1"/>
  <c r="N52" i="1"/>
  <c r="N53" i="1"/>
  <c r="N54" i="1"/>
  <c r="N55" i="1"/>
  <c r="N42" i="1"/>
  <c r="N43" i="1"/>
  <c r="N44" i="1"/>
  <c r="N35" i="1"/>
  <c r="N36" i="1"/>
  <c r="N37" i="1"/>
  <c r="N38" i="1"/>
  <c r="N39" i="1"/>
  <c r="N29" i="1"/>
  <c r="N30" i="1"/>
  <c r="N31" i="1"/>
  <c r="N32" i="1"/>
  <c r="N22" i="1"/>
  <c r="N23" i="1"/>
  <c r="N24" i="1"/>
  <c r="N25" i="1"/>
  <c r="N26" i="1"/>
  <c r="N15" i="1"/>
  <c r="N16" i="1"/>
  <c r="N17" i="1"/>
  <c r="N12" i="1"/>
  <c r="N6" i="1"/>
  <c r="N7" i="1"/>
  <c r="N8" i="1"/>
  <c r="N9" i="1"/>
  <c r="N5" i="1"/>
  <c r="N3" i="1"/>
  <c r="C68" i="1"/>
  <c r="D68" i="1"/>
  <c r="E68" i="1"/>
  <c r="F68" i="1"/>
  <c r="G68" i="1"/>
  <c r="H68" i="1"/>
  <c r="I68" i="1"/>
  <c r="J68" i="1"/>
  <c r="K68" i="1"/>
  <c r="L68" i="1"/>
  <c r="M68" i="1"/>
  <c r="B68" i="1"/>
  <c r="C60" i="1"/>
  <c r="D60" i="1"/>
  <c r="E60" i="1"/>
  <c r="F60" i="1"/>
  <c r="G60" i="1"/>
  <c r="H60" i="1"/>
  <c r="I60" i="1"/>
  <c r="J60" i="1"/>
  <c r="K60" i="1"/>
  <c r="L60" i="1"/>
  <c r="M60" i="1"/>
  <c r="B60" i="1"/>
  <c r="C56" i="1"/>
  <c r="D56" i="1"/>
  <c r="E56" i="1"/>
  <c r="F56" i="1"/>
  <c r="G56" i="1"/>
  <c r="H56" i="1"/>
  <c r="I56" i="1"/>
  <c r="J56" i="1"/>
  <c r="K56" i="1"/>
  <c r="L56" i="1"/>
  <c r="M56" i="1"/>
  <c r="B56" i="1"/>
  <c r="C45" i="1"/>
  <c r="D45" i="1"/>
  <c r="E45" i="1"/>
  <c r="F45" i="1"/>
  <c r="G45" i="1"/>
  <c r="H45" i="1"/>
  <c r="I45" i="1"/>
  <c r="J45" i="1"/>
  <c r="K45" i="1"/>
  <c r="L45" i="1"/>
  <c r="M45" i="1"/>
  <c r="B45" i="1"/>
  <c r="C40" i="1"/>
  <c r="D40" i="1"/>
  <c r="E40" i="1"/>
  <c r="F40" i="1"/>
  <c r="G40" i="1"/>
  <c r="H40" i="1"/>
  <c r="I40" i="1"/>
  <c r="J40" i="1"/>
  <c r="K40" i="1"/>
  <c r="L40" i="1"/>
  <c r="M40" i="1"/>
  <c r="B40" i="1"/>
  <c r="C33" i="1"/>
  <c r="D33" i="1"/>
  <c r="E33" i="1"/>
  <c r="F33" i="1"/>
  <c r="G33" i="1"/>
  <c r="H33" i="1"/>
  <c r="I33" i="1"/>
  <c r="J33" i="1"/>
  <c r="K33" i="1"/>
  <c r="L33" i="1"/>
  <c r="M33" i="1"/>
  <c r="B33" i="1"/>
  <c r="C27" i="1"/>
  <c r="D27" i="1"/>
  <c r="E27" i="1"/>
  <c r="F27" i="1"/>
  <c r="G27" i="1"/>
  <c r="H27" i="1"/>
  <c r="I27" i="1"/>
  <c r="J27" i="1"/>
  <c r="K27" i="1"/>
  <c r="L27" i="1"/>
  <c r="M27" i="1"/>
  <c r="B27" i="1"/>
  <c r="C20" i="1"/>
  <c r="D20" i="1"/>
  <c r="E20" i="1"/>
  <c r="F20" i="1"/>
  <c r="G20" i="1"/>
  <c r="H20" i="1"/>
  <c r="I20" i="1"/>
  <c r="J20" i="1"/>
  <c r="K20" i="1"/>
  <c r="L20" i="1"/>
  <c r="M20" i="1"/>
  <c r="C18" i="1"/>
  <c r="D18" i="1"/>
  <c r="E18" i="1"/>
  <c r="F18" i="1"/>
  <c r="G18" i="1"/>
  <c r="H18" i="1"/>
  <c r="I18" i="1"/>
  <c r="J18" i="1"/>
  <c r="K18" i="1"/>
  <c r="L18" i="1"/>
  <c r="M18" i="1"/>
  <c r="C13" i="1"/>
  <c r="D13" i="1"/>
  <c r="E13" i="1"/>
  <c r="F13" i="1"/>
  <c r="G13" i="1"/>
  <c r="H13" i="1"/>
  <c r="I13" i="1"/>
  <c r="J13" i="1"/>
  <c r="K13" i="1"/>
  <c r="L13" i="1"/>
  <c r="M13" i="1"/>
  <c r="B10" i="1"/>
  <c r="C10" i="1"/>
  <c r="D10" i="1"/>
  <c r="E10" i="1"/>
  <c r="F10" i="1"/>
  <c r="G10" i="1"/>
  <c r="H10" i="1"/>
  <c r="I10" i="1"/>
  <c r="J10" i="1"/>
  <c r="K10" i="1"/>
  <c r="L10" i="1"/>
  <c r="M10" i="1"/>
  <c r="C4" i="1"/>
  <c r="D4" i="1"/>
  <c r="E4" i="1"/>
  <c r="F4" i="1"/>
  <c r="G4" i="1"/>
  <c r="H4" i="1"/>
  <c r="I4" i="1"/>
  <c r="J4" i="1"/>
  <c r="K4" i="1"/>
  <c r="L4" i="1"/>
  <c r="M4" i="1"/>
  <c r="M69" i="1" l="1"/>
  <c r="I69" i="1"/>
  <c r="E69" i="1"/>
  <c r="D69" i="1"/>
  <c r="H69" i="1"/>
  <c r="K69" i="1"/>
  <c r="G69" i="1"/>
  <c r="C69" i="1"/>
  <c r="L69" i="1"/>
  <c r="J69" i="1"/>
  <c r="F69" i="1"/>
  <c r="N11" i="1"/>
  <c r="N13" i="1" s="1"/>
  <c r="N14" i="1"/>
  <c r="N19" i="1"/>
  <c r="N20" i="1" s="1"/>
  <c r="N21" i="1"/>
  <c r="N28" i="1"/>
  <c r="N34" i="1"/>
  <c r="N41" i="1"/>
  <c r="N46" i="1"/>
  <c r="N57" i="1"/>
  <c r="N60" i="1" s="1"/>
  <c r="N61" i="1"/>
  <c r="N68" i="1" s="1"/>
  <c r="N2" i="1"/>
  <c r="N4" i="1" s="1"/>
  <c r="N40" i="1" l="1"/>
  <c r="N27" i="1"/>
  <c r="N10" i="1"/>
  <c r="N33" i="1"/>
  <c r="N18" i="1"/>
  <c r="N56" i="1"/>
  <c r="N45" i="1"/>
  <c r="B4" i="1"/>
  <c r="B18" i="1"/>
  <c r="B20" i="1"/>
  <c r="B13" i="1"/>
  <c r="N69" i="1" l="1"/>
  <c r="B69" i="1"/>
</calcChain>
</file>

<file path=xl/sharedStrings.xml><?xml version="1.0" encoding="utf-8"?>
<sst xmlns="http://schemas.openxmlformats.org/spreadsheetml/2006/main" count="83" uniqueCount="83">
  <si>
    <t>الميناء</t>
  </si>
  <si>
    <t>جانفي</t>
  </si>
  <si>
    <t>فيفري</t>
  </si>
  <si>
    <t>مارس</t>
  </si>
  <si>
    <t>أفريل</t>
  </si>
  <si>
    <t>ماي</t>
  </si>
  <si>
    <t>جوان</t>
  </si>
  <si>
    <t>جويلية</t>
  </si>
  <si>
    <t>أوت</t>
  </si>
  <si>
    <t>سبتمبر</t>
  </si>
  <si>
    <t>أكتوبر</t>
  </si>
  <si>
    <t>نوفمبر</t>
  </si>
  <si>
    <t>ديسمبر</t>
  </si>
  <si>
    <t>المجموع</t>
  </si>
  <si>
    <t>طبرقة</t>
  </si>
  <si>
    <t>زوارع</t>
  </si>
  <si>
    <t>مجموع 1</t>
  </si>
  <si>
    <t>بنزرت</t>
  </si>
  <si>
    <t>سيدي مشرق</t>
  </si>
  <si>
    <t>رفراف</t>
  </si>
  <si>
    <t>غار الملح</t>
  </si>
  <si>
    <t>مجموع 2</t>
  </si>
  <si>
    <t>قلعة الأندلس</t>
  </si>
  <si>
    <t>رواد</t>
  </si>
  <si>
    <t>مجموع 3</t>
  </si>
  <si>
    <t>حلق الوادي</t>
  </si>
  <si>
    <t>سيدي بو سعيد</t>
  </si>
  <si>
    <t>ولاية بن عروس</t>
  </si>
  <si>
    <t>مجموع 4</t>
  </si>
  <si>
    <t>قليبية</t>
  </si>
  <si>
    <t>سليمان</t>
  </si>
  <si>
    <t>سيدي داود</t>
  </si>
  <si>
    <t>مجموع 5</t>
  </si>
  <si>
    <t>سوسة</t>
  </si>
  <si>
    <t>السلوم</t>
  </si>
  <si>
    <t>هرقلة</t>
  </si>
  <si>
    <t>القنطاوي</t>
  </si>
  <si>
    <t>سيدي عبد الحميد</t>
  </si>
  <si>
    <t>مجموع 6</t>
  </si>
  <si>
    <t>المنستير</t>
  </si>
  <si>
    <t>خنيس</t>
  </si>
  <si>
    <t>قصيبة المديوني</t>
  </si>
  <si>
    <t>صيادة</t>
  </si>
  <si>
    <t>طبلبة</t>
  </si>
  <si>
    <t>بقالطة</t>
  </si>
  <si>
    <t>مجموع 7</t>
  </si>
  <si>
    <t>مهدية</t>
  </si>
  <si>
    <t>صلقطة</t>
  </si>
  <si>
    <t>الشابة</t>
  </si>
  <si>
    <t>مجموع 8</t>
  </si>
  <si>
    <t>صفاقس</t>
  </si>
  <si>
    <t>اللوزة</t>
  </si>
  <si>
    <t>العوابد</t>
  </si>
  <si>
    <t>سيدي منصور</t>
  </si>
  <si>
    <t>المحرس</t>
  </si>
  <si>
    <t>زبوسة</t>
  </si>
  <si>
    <t>الصخيرة</t>
  </si>
  <si>
    <t>مجموع 9</t>
  </si>
  <si>
    <t>قابس</t>
  </si>
  <si>
    <t>غنوش</t>
  </si>
  <si>
    <t>الزرات</t>
  </si>
  <si>
    <t>مجموع 10</t>
  </si>
  <si>
    <t>جرجيس</t>
  </si>
  <si>
    <t>حومة السوق</t>
  </si>
  <si>
    <t>أجيم</t>
  </si>
  <si>
    <t>بوغرارة</t>
  </si>
  <si>
    <t>الكتف</t>
  </si>
  <si>
    <t>حاسي جلابة</t>
  </si>
  <si>
    <t>مجموع 11</t>
  </si>
  <si>
    <t>المجموع العام</t>
  </si>
  <si>
    <t>الانتاج بالكغ</t>
  </si>
  <si>
    <t>الهوارية</t>
  </si>
  <si>
    <t>مليتة</t>
  </si>
  <si>
    <t>العطايا</t>
  </si>
  <si>
    <t>القراطن</t>
  </si>
  <si>
    <t>القرين</t>
  </si>
  <si>
    <t>كاب زبيب</t>
  </si>
  <si>
    <t>ملولش</t>
  </si>
  <si>
    <t>مجموع 12</t>
  </si>
  <si>
    <t>خير الدين وصلامبو</t>
  </si>
  <si>
    <t>قمرت والمرسى</t>
  </si>
  <si>
    <t xml:space="preserve"> بني خيار</t>
  </si>
  <si>
    <t xml:space="preserve">الحمامات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</si>
</sst>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"/>
    <numFmt numFmtId="165" formatCode="#\ ##0"/>
  </numFmts>
  <fonts count="10" x14ac:knownFonts="1">
    <font>
      <sz val="10"/>
      <name val="Times New Roman"/>
      <charset val="178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Simplified Arabic"/>
      <family val="1"/>
    </font>
    <font>
      <sz val="12"/>
      <name val="Simplified Arabic"/>
      <family val="1"/>
    </font>
    <font>
      <sz val="12"/>
      <name val="Times New Roman"/>
      <family val="1"/>
    </font>
    <font>
      <b/>
      <sz val="12"/>
      <name val="Arial"/>
      <family val="2"/>
      <charset val="178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1">
    <xf numFmtId="0" fontId="0" fillId="0" borderId="0" xfId="0"/>
    <xf numFmtId="164" fontId="5" fillId="0" borderId="0" xfId="0" applyNumberFormat="1" applyFont="1" applyFill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5" fontId="7" fillId="0" borderId="5" xfId="0" applyNumberFormat="1" applyFont="1" applyFill="1" applyBorder="1" applyAlignment="1">
      <alignment vertical="center"/>
    </xf>
    <xf numFmtId="165" fontId="5" fillId="0" borderId="5" xfId="0" applyNumberFormat="1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1" fontId="5" fillId="0" borderId="5" xfId="0" applyNumberFormat="1" applyFont="1" applyBorder="1" applyAlignment="1">
      <alignment vertical="center"/>
    </xf>
    <xf numFmtId="1" fontId="5" fillId="2" borderId="5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vertical="center"/>
    </xf>
    <xf numFmtId="3" fontId="5" fillId="2" borderId="5" xfId="0" applyNumberFormat="1" applyFont="1" applyFill="1" applyBorder="1"/>
    <xf numFmtId="3" fontId="7" fillId="2" borderId="5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164" fontId="5" fillId="4" borderId="0" xfId="0" applyNumberFormat="1" applyFont="1" applyFill="1" applyAlignment="1">
      <alignment vertical="center"/>
    </xf>
    <xf numFmtId="3" fontId="5" fillId="0" borderId="5" xfId="0" applyNumberFormat="1" applyFont="1" applyFill="1" applyBorder="1"/>
    <xf numFmtId="164" fontId="3" fillId="0" borderId="2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164" fontId="3" fillId="0" borderId="4" xfId="0" applyNumberFormat="1" applyFont="1" applyFill="1" applyBorder="1" applyAlignment="1">
      <alignment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W143"/>
  <sheetViews>
    <sheetView rightToLeft="1" tabSelected="1" zoomScale="85" zoomScaleNormal="85" workbookViewId="0">
      <selection activeCell="R61" sqref="R61"/>
    </sheetView>
  </sheetViews>
  <sheetFormatPr baseColWidth="10" defaultColWidth="12" defaultRowHeight="15.75" x14ac:dyDescent="0.2"/>
  <cols>
    <col min="1" max="1" width="21.1640625" style="26" customWidth="1"/>
    <col min="2" max="2" width="15.5" style="7" customWidth="1"/>
    <col min="3" max="3" width="14.83203125" style="7" customWidth="1"/>
    <col min="4" max="4" width="13.83203125" style="7" customWidth="1"/>
    <col min="5" max="5" width="14.33203125" style="7" customWidth="1"/>
    <col min="6" max="6" width="16.83203125" style="7" customWidth="1"/>
    <col min="7" max="7" width="14.33203125" style="7" customWidth="1"/>
    <col min="8" max="8" width="15.1640625" style="7" customWidth="1"/>
    <col min="9" max="9" width="14.33203125" style="7" customWidth="1"/>
    <col min="10" max="10" width="14.5" style="7" customWidth="1"/>
    <col min="11" max="11" width="15.6640625" style="7" customWidth="1"/>
    <col min="12" max="12" width="15.1640625" style="7" customWidth="1"/>
    <col min="13" max="13" width="16.1640625" style="7" customWidth="1"/>
    <col min="14" max="14" width="16.33203125" style="7" customWidth="1"/>
    <col min="15" max="15" width="19.33203125" style="7" customWidth="1"/>
    <col min="16" max="16" width="21.6640625" style="7" customWidth="1"/>
    <col min="17" max="16384" width="12" style="7"/>
  </cols>
  <sheetData>
    <row r="1" spans="1:14" s="4" customFormat="1" ht="23.1" customHeight="1" thickBo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ht="18" customHeight="1" thickTop="1" thickBot="1" x14ac:dyDescent="0.25">
      <c r="A2" s="30" t="s">
        <v>14</v>
      </c>
      <c r="B2" s="5">
        <v>5896</v>
      </c>
      <c r="C2" s="5">
        <v>13322</v>
      </c>
      <c r="D2" s="5">
        <v>11170</v>
      </c>
      <c r="E2" s="5">
        <v>19173</v>
      </c>
      <c r="F2" s="5">
        <v>36568</v>
      </c>
      <c r="G2" s="5">
        <v>21899</v>
      </c>
      <c r="H2" s="5">
        <v>14913</v>
      </c>
      <c r="I2" s="5">
        <v>26066</v>
      </c>
      <c r="J2" s="5">
        <v>20465</v>
      </c>
      <c r="K2" s="5">
        <v>34128</v>
      </c>
      <c r="L2" s="5">
        <v>14207</v>
      </c>
      <c r="M2" s="5">
        <v>34723</v>
      </c>
      <c r="N2" s="6">
        <f>SUM(B2:M2)</f>
        <v>252530</v>
      </c>
    </row>
    <row r="3" spans="1:14" ht="18.95" customHeight="1" thickTop="1" thickBot="1" x14ac:dyDescent="0.25">
      <c r="A3" s="30" t="s">
        <v>15</v>
      </c>
      <c r="B3" s="8">
        <v>19241</v>
      </c>
      <c r="C3" s="8">
        <v>18503</v>
      </c>
      <c r="D3" s="8">
        <v>15506</v>
      </c>
      <c r="E3" s="8">
        <v>16430</v>
      </c>
      <c r="F3" s="8">
        <v>18247</v>
      </c>
      <c r="G3" s="8">
        <v>15620</v>
      </c>
      <c r="H3" s="8">
        <v>16003</v>
      </c>
      <c r="I3" s="8">
        <v>17353</v>
      </c>
      <c r="J3" s="8">
        <v>17423</v>
      </c>
      <c r="K3" s="8">
        <v>16713</v>
      </c>
      <c r="L3" s="9">
        <v>13916</v>
      </c>
      <c r="M3" s="8">
        <v>14129</v>
      </c>
      <c r="N3" s="6">
        <f>SUM(B3:M3)</f>
        <v>199084</v>
      </c>
    </row>
    <row r="4" spans="1:14" s="4" customFormat="1" ht="18.95" customHeight="1" thickTop="1" thickBot="1" x14ac:dyDescent="0.25">
      <c r="A4" s="10" t="s">
        <v>16</v>
      </c>
      <c r="B4" s="11">
        <f>B2+B3</f>
        <v>25137</v>
      </c>
      <c r="C4" s="11">
        <f t="shared" ref="C4:N4" si="0">C2+C3</f>
        <v>31825</v>
      </c>
      <c r="D4" s="11">
        <f t="shared" si="0"/>
        <v>26676</v>
      </c>
      <c r="E4" s="11">
        <f t="shared" si="0"/>
        <v>35603</v>
      </c>
      <c r="F4" s="11">
        <f t="shared" si="0"/>
        <v>54815</v>
      </c>
      <c r="G4" s="11">
        <f t="shared" si="0"/>
        <v>37519</v>
      </c>
      <c r="H4" s="11">
        <f t="shared" si="0"/>
        <v>30916</v>
      </c>
      <c r="I4" s="11">
        <f t="shared" si="0"/>
        <v>43419</v>
      </c>
      <c r="J4" s="11">
        <f t="shared" si="0"/>
        <v>37888</v>
      </c>
      <c r="K4" s="11">
        <f t="shared" si="0"/>
        <v>50841</v>
      </c>
      <c r="L4" s="11">
        <f t="shared" si="0"/>
        <v>28123</v>
      </c>
      <c r="M4" s="11">
        <f t="shared" si="0"/>
        <v>48852</v>
      </c>
      <c r="N4" s="11">
        <f t="shared" si="0"/>
        <v>451614</v>
      </c>
    </row>
    <row r="5" spans="1:14" ht="18.95" customHeight="1" thickTop="1" thickBot="1" x14ac:dyDescent="0.25">
      <c r="A5" s="30" t="s">
        <v>17</v>
      </c>
      <c r="B5" s="5">
        <v>40254</v>
      </c>
      <c r="C5" s="5">
        <v>42634</v>
      </c>
      <c r="D5" s="5">
        <v>66401</v>
      </c>
      <c r="E5" s="5">
        <v>49640</v>
      </c>
      <c r="F5" s="5">
        <v>67321</v>
      </c>
      <c r="G5" s="5">
        <v>32110</v>
      </c>
      <c r="H5" s="5">
        <v>14445</v>
      </c>
      <c r="I5" s="5">
        <v>28025</v>
      </c>
      <c r="J5" s="5">
        <v>8783</v>
      </c>
      <c r="K5" s="5">
        <v>43253</v>
      </c>
      <c r="L5" s="5">
        <v>172262</v>
      </c>
      <c r="M5" s="5">
        <v>94315</v>
      </c>
      <c r="N5" s="6">
        <f>SUM(B5:M5)</f>
        <v>659443</v>
      </c>
    </row>
    <row r="6" spans="1:14" ht="18.95" customHeight="1" thickTop="1" thickBot="1" x14ac:dyDescent="0.25">
      <c r="A6" s="30" t="s">
        <v>18</v>
      </c>
      <c r="B6" s="6">
        <v>2130</v>
      </c>
      <c r="C6" s="6">
        <v>5399</v>
      </c>
      <c r="D6" s="6">
        <v>11793</v>
      </c>
      <c r="E6" s="6">
        <v>15826</v>
      </c>
      <c r="F6" s="6">
        <v>16870</v>
      </c>
      <c r="G6" s="6">
        <v>23238</v>
      </c>
      <c r="H6" s="6">
        <v>5069</v>
      </c>
      <c r="I6" s="6">
        <v>5673</v>
      </c>
      <c r="J6" s="6">
        <v>3919</v>
      </c>
      <c r="K6" s="6">
        <v>11332</v>
      </c>
      <c r="L6" s="6">
        <v>10295</v>
      </c>
      <c r="M6" s="6">
        <v>10387</v>
      </c>
      <c r="N6" s="6">
        <f t="shared" ref="N6:N9" si="1">SUM(B6:M6)</f>
        <v>121931</v>
      </c>
    </row>
    <row r="7" spans="1:14" ht="18.95" customHeight="1" thickTop="1" thickBot="1" x14ac:dyDescent="0.25">
      <c r="A7" s="30" t="s">
        <v>76</v>
      </c>
      <c r="B7" s="6">
        <v>6025</v>
      </c>
      <c r="C7" s="6">
        <v>6698</v>
      </c>
      <c r="D7" s="6">
        <v>8778</v>
      </c>
      <c r="E7" s="6">
        <v>6836</v>
      </c>
      <c r="F7" s="6">
        <v>14224</v>
      </c>
      <c r="G7" s="6">
        <v>12151</v>
      </c>
      <c r="H7" s="6">
        <v>2576</v>
      </c>
      <c r="I7" s="6">
        <v>5190</v>
      </c>
      <c r="J7" s="6">
        <v>5453</v>
      </c>
      <c r="K7" s="6">
        <v>6068</v>
      </c>
      <c r="L7" s="6">
        <v>17449</v>
      </c>
      <c r="M7" s="6">
        <v>1992</v>
      </c>
      <c r="N7" s="6">
        <f t="shared" si="1"/>
        <v>93440</v>
      </c>
    </row>
    <row r="8" spans="1:14" ht="18.95" customHeight="1" thickTop="1" thickBot="1" x14ac:dyDescent="0.25">
      <c r="A8" s="30" t="s">
        <v>19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f t="shared" si="1"/>
        <v>0</v>
      </c>
    </row>
    <row r="9" spans="1:14" ht="18.95" customHeight="1" thickTop="1" thickBot="1" x14ac:dyDescent="0.25">
      <c r="A9" s="30" t="s">
        <v>20</v>
      </c>
      <c r="B9" s="6">
        <v>20222</v>
      </c>
      <c r="C9" s="6">
        <v>48385</v>
      </c>
      <c r="D9" s="6">
        <v>25906</v>
      </c>
      <c r="E9" s="6">
        <v>24897</v>
      </c>
      <c r="F9" s="6">
        <v>53112</v>
      </c>
      <c r="G9" s="6">
        <v>21392</v>
      </c>
      <c r="H9" s="6">
        <v>7176</v>
      </c>
      <c r="I9" s="6">
        <v>10081</v>
      </c>
      <c r="J9" s="6">
        <v>8040</v>
      </c>
      <c r="K9" s="6">
        <v>79798</v>
      </c>
      <c r="L9" s="6">
        <v>57066</v>
      </c>
      <c r="M9" s="6">
        <v>42238</v>
      </c>
      <c r="N9" s="6">
        <f t="shared" si="1"/>
        <v>398313</v>
      </c>
    </row>
    <row r="10" spans="1:14" s="4" customFormat="1" ht="18.95" customHeight="1" thickTop="1" thickBot="1" x14ac:dyDescent="0.25">
      <c r="A10" s="10" t="s">
        <v>21</v>
      </c>
      <c r="B10" s="11">
        <f>SUM(B5:B9)</f>
        <v>68631</v>
      </c>
      <c r="C10" s="11">
        <f t="shared" ref="C10:N10" si="2">SUM(C5:C9)</f>
        <v>103116</v>
      </c>
      <c r="D10" s="11">
        <f t="shared" si="2"/>
        <v>112878</v>
      </c>
      <c r="E10" s="11">
        <f t="shared" si="2"/>
        <v>97199</v>
      </c>
      <c r="F10" s="11">
        <f t="shared" si="2"/>
        <v>151527</v>
      </c>
      <c r="G10" s="11">
        <f t="shared" si="2"/>
        <v>88891</v>
      </c>
      <c r="H10" s="11">
        <f t="shared" si="2"/>
        <v>29266</v>
      </c>
      <c r="I10" s="11">
        <f t="shared" si="2"/>
        <v>48969</v>
      </c>
      <c r="J10" s="11">
        <f t="shared" si="2"/>
        <v>26195</v>
      </c>
      <c r="K10" s="11">
        <f t="shared" si="2"/>
        <v>140451</v>
      </c>
      <c r="L10" s="11">
        <f t="shared" si="2"/>
        <v>257072</v>
      </c>
      <c r="M10" s="11">
        <f t="shared" si="2"/>
        <v>148932</v>
      </c>
      <c r="N10" s="11">
        <f t="shared" si="2"/>
        <v>1273127</v>
      </c>
    </row>
    <row r="11" spans="1:14" s="1" customFormat="1" ht="18.95" customHeight="1" thickTop="1" thickBot="1" x14ac:dyDescent="0.25">
      <c r="A11" s="30" t="s">
        <v>22</v>
      </c>
      <c r="B11" s="8">
        <v>2384</v>
      </c>
      <c r="C11" s="8">
        <v>5910</v>
      </c>
      <c r="D11" s="8">
        <v>7942</v>
      </c>
      <c r="E11" s="8">
        <v>10890</v>
      </c>
      <c r="F11" s="8">
        <v>33122</v>
      </c>
      <c r="G11" s="8">
        <v>53717</v>
      </c>
      <c r="H11" s="8">
        <v>24454</v>
      </c>
      <c r="I11" s="8">
        <v>27368</v>
      </c>
      <c r="J11" s="8">
        <v>13403</v>
      </c>
      <c r="K11" s="8">
        <v>54248</v>
      </c>
      <c r="L11" s="8">
        <v>73137</v>
      </c>
      <c r="M11" s="8">
        <v>26693</v>
      </c>
      <c r="N11" s="6">
        <f t="shared" ref="N11:N66" si="3">SUM(B11:M11)</f>
        <v>333268</v>
      </c>
    </row>
    <row r="12" spans="1:14" s="1" customFormat="1" ht="18.95" customHeight="1" thickTop="1" thickBot="1" x14ac:dyDescent="0.25">
      <c r="A12" s="30" t="s">
        <v>23</v>
      </c>
      <c r="B12" s="8">
        <v>1189.96</v>
      </c>
      <c r="C12" s="8">
        <v>1552.06</v>
      </c>
      <c r="D12" s="8">
        <v>2467</v>
      </c>
      <c r="E12" s="8">
        <v>4054</v>
      </c>
      <c r="F12" s="8">
        <v>5616</v>
      </c>
      <c r="G12" s="8">
        <v>5180</v>
      </c>
      <c r="H12" s="8">
        <v>4358</v>
      </c>
      <c r="I12" s="8">
        <v>6124</v>
      </c>
      <c r="J12" s="8">
        <v>2759</v>
      </c>
      <c r="K12" s="8">
        <v>8168</v>
      </c>
      <c r="L12" s="8">
        <v>5825</v>
      </c>
      <c r="M12" s="8">
        <v>4712</v>
      </c>
      <c r="N12" s="6">
        <f t="shared" si="3"/>
        <v>52005.020000000004</v>
      </c>
    </row>
    <row r="13" spans="1:14" s="12" customFormat="1" ht="18.95" customHeight="1" thickTop="1" thickBot="1" x14ac:dyDescent="0.25">
      <c r="A13" s="10" t="s">
        <v>24</v>
      </c>
      <c r="B13" s="11">
        <f>SUM(B11:B12)</f>
        <v>3573.96</v>
      </c>
      <c r="C13" s="11">
        <f t="shared" ref="C13:N13" si="4">SUM(C11:C12)</f>
        <v>7462.0599999999995</v>
      </c>
      <c r="D13" s="11">
        <f t="shared" si="4"/>
        <v>10409</v>
      </c>
      <c r="E13" s="11">
        <f t="shared" si="4"/>
        <v>14944</v>
      </c>
      <c r="F13" s="11">
        <f t="shared" si="4"/>
        <v>38738</v>
      </c>
      <c r="G13" s="11">
        <f t="shared" si="4"/>
        <v>58897</v>
      </c>
      <c r="H13" s="11">
        <f t="shared" si="4"/>
        <v>28812</v>
      </c>
      <c r="I13" s="11">
        <f t="shared" si="4"/>
        <v>33492</v>
      </c>
      <c r="J13" s="11">
        <f t="shared" si="4"/>
        <v>16162</v>
      </c>
      <c r="K13" s="11">
        <f t="shared" si="4"/>
        <v>62416</v>
      </c>
      <c r="L13" s="11">
        <f t="shared" si="4"/>
        <v>78962</v>
      </c>
      <c r="M13" s="11">
        <f t="shared" si="4"/>
        <v>31405</v>
      </c>
      <c r="N13" s="11">
        <f t="shared" si="4"/>
        <v>385273.02</v>
      </c>
    </row>
    <row r="14" spans="1:14" ht="18.95" customHeight="1" thickTop="1" thickBot="1" x14ac:dyDescent="0.25">
      <c r="A14" s="30" t="s">
        <v>25</v>
      </c>
      <c r="B14" s="5">
        <v>18795</v>
      </c>
      <c r="C14" s="5">
        <v>43475</v>
      </c>
      <c r="D14" s="5">
        <v>286283</v>
      </c>
      <c r="E14" s="5">
        <v>38892</v>
      </c>
      <c r="F14" s="13">
        <v>24180</v>
      </c>
      <c r="G14" s="5">
        <v>43290</v>
      </c>
      <c r="H14" s="5">
        <v>13318</v>
      </c>
      <c r="I14" s="5">
        <v>31174</v>
      </c>
      <c r="J14" s="5">
        <v>17077</v>
      </c>
      <c r="K14" s="5">
        <v>38937</v>
      </c>
      <c r="L14" s="5">
        <v>18711</v>
      </c>
      <c r="M14" s="5">
        <v>19262</v>
      </c>
      <c r="N14" s="6">
        <f t="shared" si="3"/>
        <v>593394</v>
      </c>
    </row>
    <row r="15" spans="1:14" ht="18.95" customHeight="1" thickTop="1" thickBot="1" x14ac:dyDescent="0.25">
      <c r="A15" s="30" t="s">
        <v>80</v>
      </c>
      <c r="B15" s="5">
        <v>1716</v>
      </c>
      <c r="C15" s="5">
        <v>1287</v>
      </c>
      <c r="D15" s="5">
        <v>4712</v>
      </c>
      <c r="E15" s="5">
        <v>5579</v>
      </c>
      <c r="F15" s="5">
        <v>6701</v>
      </c>
      <c r="G15" s="5">
        <v>3441</v>
      </c>
      <c r="H15" s="5">
        <v>3944</v>
      </c>
      <c r="I15" s="5">
        <v>1079</v>
      </c>
      <c r="J15" s="5">
        <v>1779</v>
      </c>
      <c r="K15" s="5">
        <v>2757</v>
      </c>
      <c r="L15" s="5">
        <v>2949</v>
      </c>
      <c r="M15" s="5">
        <v>7480</v>
      </c>
      <c r="N15" s="6">
        <f t="shared" si="3"/>
        <v>43424</v>
      </c>
    </row>
    <row r="16" spans="1:14" ht="18.95" customHeight="1" thickTop="1" thickBot="1" x14ac:dyDescent="0.25">
      <c r="A16" s="30" t="s">
        <v>26</v>
      </c>
      <c r="B16" s="5">
        <v>991</v>
      </c>
      <c r="C16" s="5">
        <v>699</v>
      </c>
      <c r="D16" s="5">
        <v>2564</v>
      </c>
      <c r="E16" s="5">
        <v>3086</v>
      </c>
      <c r="F16" s="5">
        <v>3335</v>
      </c>
      <c r="G16" s="5">
        <v>1982</v>
      </c>
      <c r="H16" s="5">
        <v>2171</v>
      </c>
      <c r="I16" s="5">
        <v>584</v>
      </c>
      <c r="J16" s="5">
        <v>985</v>
      </c>
      <c r="K16" s="5">
        <v>4499</v>
      </c>
      <c r="L16" s="5">
        <v>1629</v>
      </c>
      <c r="M16" s="5">
        <v>4216</v>
      </c>
      <c r="N16" s="6">
        <f t="shared" si="3"/>
        <v>26741</v>
      </c>
    </row>
    <row r="17" spans="1:14" ht="18.95" customHeight="1" thickTop="1" thickBot="1" x14ac:dyDescent="0.25">
      <c r="A17" s="30" t="s">
        <v>79</v>
      </c>
      <c r="B17" s="5">
        <v>1836</v>
      </c>
      <c r="C17" s="5">
        <v>1378</v>
      </c>
      <c r="D17" s="5">
        <v>5045</v>
      </c>
      <c r="E17" s="5">
        <v>5972</v>
      </c>
      <c r="F17" s="5">
        <v>7173</v>
      </c>
      <c r="G17" s="5">
        <v>3683</v>
      </c>
      <c r="H17" s="5">
        <v>4222</v>
      </c>
      <c r="I17" s="5">
        <v>1155</v>
      </c>
      <c r="J17" s="5">
        <v>1904</v>
      </c>
      <c r="K17" s="5">
        <v>2952</v>
      </c>
      <c r="L17" s="5">
        <v>3157</v>
      </c>
      <c r="M17" s="5">
        <v>8008</v>
      </c>
      <c r="N17" s="6">
        <f t="shared" si="3"/>
        <v>46485</v>
      </c>
    </row>
    <row r="18" spans="1:14" s="4" customFormat="1" ht="18.95" customHeight="1" thickTop="1" thickBot="1" x14ac:dyDescent="0.25">
      <c r="A18" s="10" t="s">
        <v>28</v>
      </c>
      <c r="B18" s="11">
        <f>B14+B15+B16+B17</f>
        <v>23338</v>
      </c>
      <c r="C18" s="11">
        <f t="shared" ref="C18:N18" si="5">C14+C15+C16+C17</f>
        <v>46839</v>
      </c>
      <c r="D18" s="11">
        <f t="shared" si="5"/>
        <v>298604</v>
      </c>
      <c r="E18" s="11">
        <f t="shared" si="5"/>
        <v>53529</v>
      </c>
      <c r="F18" s="11">
        <f t="shared" si="5"/>
        <v>41389</v>
      </c>
      <c r="G18" s="11">
        <f t="shared" si="5"/>
        <v>52396</v>
      </c>
      <c r="H18" s="11">
        <f t="shared" si="5"/>
        <v>23655</v>
      </c>
      <c r="I18" s="11">
        <f t="shared" si="5"/>
        <v>33992</v>
      </c>
      <c r="J18" s="11">
        <f t="shared" si="5"/>
        <v>21745</v>
      </c>
      <c r="K18" s="11">
        <f t="shared" si="5"/>
        <v>49145</v>
      </c>
      <c r="L18" s="11">
        <f t="shared" si="5"/>
        <v>26446</v>
      </c>
      <c r="M18" s="11">
        <f t="shared" si="5"/>
        <v>38966</v>
      </c>
      <c r="N18" s="11">
        <f t="shared" si="5"/>
        <v>710044</v>
      </c>
    </row>
    <row r="19" spans="1:14" s="1" customFormat="1" ht="18.95" customHeight="1" thickTop="1" thickBot="1" x14ac:dyDescent="0.25">
      <c r="A19" s="30" t="s">
        <v>27</v>
      </c>
      <c r="B19" s="14">
        <v>17707</v>
      </c>
      <c r="C19" s="14">
        <v>13667</v>
      </c>
      <c r="D19" s="14">
        <v>16621</v>
      </c>
      <c r="E19" s="14">
        <v>20137</v>
      </c>
      <c r="F19" s="14">
        <v>19710</v>
      </c>
      <c r="G19" s="14">
        <v>19419</v>
      </c>
      <c r="H19" s="14">
        <v>23160</v>
      </c>
      <c r="I19" s="14">
        <v>19184</v>
      </c>
      <c r="J19" s="14">
        <v>19539</v>
      </c>
      <c r="K19" s="14">
        <v>18694</v>
      </c>
      <c r="L19" s="14">
        <v>19638</v>
      </c>
      <c r="M19" s="14">
        <v>18013</v>
      </c>
      <c r="N19" s="6">
        <f t="shared" si="3"/>
        <v>225489</v>
      </c>
    </row>
    <row r="20" spans="1:14" s="12" customFormat="1" ht="18.95" customHeight="1" thickTop="1" thickBot="1" x14ac:dyDescent="0.25">
      <c r="A20" s="10" t="s">
        <v>32</v>
      </c>
      <c r="B20" s="11">
        <f>B19</f>
        <v>17707</v>
      </c>
      <c r="C20" s="11">
        <f t="shared" ref="C20:N20" si="6">C19</f>
        <v>13667</v>
      </c>
      <c r="D20" s="11">
        <f t="shared" si="6"/>
        <v>16621</v>
      </c>
      <c r="E20" s="11">
        <f t="shared" si="6"/>
        <v>20137</v>
      </c>
      <c r="F20" s="11">
        <f t="shared" si="6"/>
        <v>19710</v>
      </c>
      <c r="G20" s="11">
        <f t="shared" si="6"/>
        <v>19419</v>
      </c>
      <c r="H20" s="11">
        <f t="shared" si="6"/>
        <v>23160</v>
      </c>
      <c r="I20" s="11">
        <f t="shared" si="6"/>
        <v>19184</v>
      </c>
      <c r="J20" s="11">
        <f t="shared" si="6"/>
        <v>19539</v>
      </c>
      <c r="K20" s="11">
        <f t="shared" si="6"/>
        <v>18694</v>
      </c>
      <c r="L20" s="11">
        <f t="shared" si="6"/>
        <v>19638</v>
      </c>
      <c r="M20" s="11">
        <f t="shared" si="6"/>
        <v>18013</v>
      </c>
      <c r="N20" s="11">
        <f t="shared" si="6"/>
        <v>225489</v>
      </c>
    </row>
    <row r="21" spans="1:14" ht="18.95" customHeight="1" thickTop="1" thickBot="1" x14ac:dyDescent="0.25">
      <c r="A21" s="30" t="s">
        <v>29</v>
      </c>
      <c r="B21" s="14">
        <v>103132</v>
      </c>
      <c r="C21" s="14">
        <v>175898</v>
      </c>
      <c r="D21" s="14">
        <v>56365</v>
      </c>
      <c r="E21" s="14">
        <v>60147</v>
      </c>
      <c r="F21" s="14">
        <v>100668</v>
      </c>
      <c r="G21" s="14">
        <v>93699</v>
      </c>
      <c r="H21" s="14">
        <v>45656</v>
      </c>
      <c r="I21" s="14">
        <v>50938</v>
      </c>
      <c r="J21" s="14">
        <v>40240</v>
      </c>
      <c r="K21" s="14">
        <v>42971</v>
      </c>
      <c r="L21" s="14">
        <v>42958</v>
      </c>
      <c r="M21" s="14">
        <v>106372</v>
      </c>
      <c r="N21" s="6">
        <f t="shared" si="3"/>
        <v>919044</v>
      </c>
    </row>
    <row r="22" spans="1:14" ht="18.95" customHeight="1" thickTop="1" thickBot="1" x14ac:dyDescent="0.25">
      <c r="A22" s="30" t="s">
        <v>30</v>
      </c>
      <c r="B22" s="15">
        <v>19820</v>
      </c>
      <c r="C22" s="8">
        <v>18833</v>
      </c>
      <c r="D22" s="8">
        <v>20180</v>
      </c>
      <c r="E22" s="16">
        <v>27836</v>
      </c>
      <c r="F22" s="16">
        <v>36534</v>
      </c>
      <c r="G22" s="16">
        <v>28426</v>
      </c>
      <c r="H22" s="16">
        <v>21993</v>
      </c>
      <c r="I22" s="8">
        <v>27663</v>
      </c>
      <c r="J22" s="8">
        <v>21300</v>
      </c>
      <c r="K22" s="8">
        <v>29820</v>
      </c>
      <c r="L22" s="8">
        <v>18298</v>
      </c>
      <c r="M22" s="8">
        <v>17716</v>
      </c>
      <c r="N22" s="6">
        <f t="shared" si="3"/>
        <v>288419</v>
      </c>
    </row>
    <row r="23" spans="1:14" ht="18.95" customHeight="1" thickTop="1" thickBot="1" x14ac:dyDescent="0.25">
      <c r="A23" s="30" t="s">
        <v>31</v>
      </c>
      <c r="B23" s="8">
        <v>22010</v>
      </c>
      <c r="C23" s="8">
        <v>51262.000000000015</v>
      </c>
      <c r="D23" s="8">
        <v>45965</v>
      </c>
      <c r="E23" s="8">
        <v>32738</v>
      </c>
      <c r="F23" s="8">
        <v>41194</v>
      </c>
      <c r="G23" s="8">
        <v>26945</v>
      </c>
      <c r="H23" s="9">
        <v>14520</v>
      </c>
      <c r="I23" s="8">
        <v>13206.000000000002</v>
      </c>
      <c r="J23" s="8">
        <v>23096</v>
      </c>
      <c r="K23" s="8">
        <v>42813</v>
      </c>
      <c r="L23" s="8">
        <v>61706</v>
      </c>
      <c r="M23" s="8">
        <v>77497</v>
      </c>
      <c r="N23" s="6">
        <f t="shared" si="3"/>
        <v>452952</v>
      </c>
    </row>
    <row r="24" spans="1:14" ht="18.95" customHeight="1" thickTop="1" thickBot="1" x14ac:dyDescent="0.25">
      <c r="A24" s="30" t="s">
        <v>82</v>
      </c>
      <c r="B24" s="8">
        <v>4402.0000000000009</v>
      </c>
      <c r="C24" s="8">
        <v>4615</v>
      </c>
      <c r="D24" s="8">
        <v>4345</v>
      </c>
      <c r="E24" s="8">
        <v>4783</v>
      </c>
      <c r="F24" s="8">
        <v>5233</v>
      </c>
      <c r="G24" s="8">
        <v>4750</v>
      </c>
      <c r="H24" s="9">
        <v>3107</v>
      </c>
      <c r="I24" s="8">
        <v>4430</v>
      </c>
      <c r="J24" s="8">
        <v>4719</v>
      </c>
      <c r="K24" s="8">
        <v>7171</v>
      </c>
      <c r="L24" s="8">
        <v>5566</v>
      </c>
      <c r="M24" s="8">
        <v>8428</v>
      </c>
      <c r="N24" s="6">
        <f t="shared" si="3"/>
        <v>61549</v>
      </c>
    </row>
    <row r="25" spans="1:14" ht="18.95" customHeight="1" thickTop="1" thickBot="1" x14ac:dyDescent="0.3">
      <c r="A25" s="30" t="s">
        <v>81</v>
      </c>
      <c r="B25" s="14">
        <v>20107</v>
      </c>
      <c r="C25" s="17">
        <v>40981</v>
      </c>
      <c r="D25" s="14">
        <v>28606</v>
      </c>
      <c r="E25" s="14">
        <v>24261</v>
      </c>
      <c r="F25" s="18">
        <v>62579</v>
      </c>
      <c r="G25" s="14">
        <v>27903</v>
      </c>
      <c r="H25" s="14">
        <v>24133</v>
      </c>
      <c r="I25" s="6">
        <v>25432</v>
      </c>
      <c r="J25" s="19">
        <v>32588.999999999996</v>
      </c>
      <c r="K25" s="14">
        <v>22203</v>
      </c>
      <c r="L25" s="14">
        <v>17615</v>
      </c>
      <c r="M25" s="14">
        <v>23430</v>
      </c>
      <c r="N25" s="6">
        <f t="shared" si="3"/>
        <v>349839</v>
      </c>
    </row>
    <row r="26" spans="1:14" ht="18.95" customHeight="1" thickTop="1" thickBot="1" x14ac:dyDescent="0.25">
      <c r="A26" s="30" t="s">
        <v>71</v>
      </c>
      <c r="B26" s="5">
        <v>1289</v>
      </c>
      <c r="C26" s="5">
        <v>4256</v>
      </c>
      <c r="D26" s="5">
        <v>4206</v>
      </c>
      <c r="E26" s="5">
        <v>2519</v>
      </c>
      <c r="F26" s="5">
        <v>12874</v>
      </c>
      <c r="G26" s="5">
        <v>7067</v>
      </c>
      <c r="H26" s="5">
        <v>3013</v>
      </c>
      <c r="I26" s="5">
        <v>4597</v>
      </c>
      <c r="J26" s="5">
        <v>1366</v>
      </c>
      <c r="K26" s="5">
        <v>2664</v>
      </c>
      <c r="L26" s="5">
        <v>8459</v>
      </c>
      <c r="M26" s="5">
        <v>5652</v>
      </c>
      <c r="N26" s="6">
        <f t="shared" si="3"/>
        <v>57962</v>
      </c>
    </row>
    <row r="27" spans="1:14" s="4" customFormat="1" ht="18.95" customHeight="1" thickTop="1" thickBot="1" x14ac:dyDescent="0.25">
      <c r="A27" s="10" t="s">
        <v>38</v>
      </c>
      <c r="B27" s="11">
        <f>SUM(B21:B26)</f>
        <v>170760</v>
      </c>
      <c r="C27" s="11">
        <f t="shared" ref="C27:N27" si="7">SUM(C21:C26)</f>
        <v>295845</v>
      </c>
      <c r="D27" s="11">
        <f t="shared" si="7"/>
        <v>159667</v>
      </c>
      <c r="E27" s="11">
        <f t="shared" si="7"/>
        <v>152284</v>
      </c>
      <c r="F27" s="11">
        <f t="shared" si="7"/>
        <v>259082</v>
      </c>
      <c r="G27" s="11">
        <f t="shared" si="7"/>
        <v>188790</v>
      </c>
      <c r="H27" s="11">
        <f t="shared" si="7"/>
        <v>112422</v>
      </c>
      <c r="I27" s="11">
        <f t="shared" si="7"/>
        <v>126266</v>
      </c>
      <c r="J27" s="11">
        <f t="shared" si="7"/>
        <v>123310</v>
      </c>
      <c r="K27" s="11">
        <f t="shared" si="7"/>
        <v>147642</v>
      </c>
      <c r="L27" s="11">
        <f t="shared" si="7"/>
        <v>154602</v>
      </c>
      <c r="M27" s="11">
        <f t="shared" si="7"/>
        <v>239095</v>
      </c>
      <c r="N27" s="11">
        <f t="shared" si="7"/>
        <v>2129765</v>
      </c>
    </row>
    <row r="28" spans="1:14" ht="18.95" customHeight="1" thickTop="1" thickBot="1" x14ac:dyDescent="0.25">
      <c r="A28" s="30" t="s">
        <v>33</v>
      </c>
      <c r="B28" s="20">
        <v>73968</v>
      </c>
      <c r="C28" s="20">
        <v>63055</v>
      </c>
      <c r="D28" s="20">
        <v>83198</v>
      </c>
      <c r="E28" s="20">
        <v>82672</v>
      </c>
      <c r="F28" s="20">
        <v>85740</v>
      </c>
      <c r="G28" s="20">
        <v>80812</v>
      </c>
      <c r="H28" s="20">
        <v>66413</v>
      </c>
      <c r="I28" s="20">
        <v>84646</v>
      </c>
      <c r="J28" s="20">
        <v>81437</v>
      </c>
      <c r="K28" s="20">
        <v>64901</v>
      </c>
      <c r="L28" s="20">
        <v>98371</v>
      </c>
      <c r="M28" s="20">
        <v>61230</v>
      </c>
      <c r="N28" s="6">
        <f t="shared" si="3"/>
        <v>926443</v>
      </c>
    </row>
    <row r="29" spans="1:14" ht="18.95" customHeight="1" thickTop="1" thickBot="1" x14ac:dyDescent="0.25">
      <c r="A29" s="30" t="s">
        <v>34</v>
      </c>
      <c r="B29" s="8">
        <v>3103</v>
      </c>
      <c r="C29" s="8">
        <v>2386</v>
      </c>
      <c r="D29" s="8">
        <v>4132</v>
      </c>
      <c r="E29" s="8">
        <v>4587</v>
      </c>
      <c r="F29" s="8">
        <v>3862</v>
      </c>
      <c r="G29" s="8">
        <v>2968</v>
      </c>
      <c r="H29" s="8">
        <v>1207</v>
      </c>
      <c r="I29" s="8">
        <v>4452</v>
      </c>
      <c r="J29" s="8">
        <v>1917</v>
      </c>
      <c r="K29" s="8">
        <v>2521</v>
      </c>
      <c r="L29" s="8">
        <v>1406</v>
      </c>
      <c r="M29" s="8">
        <v>951</v>
      </c>
      <c r="N29" s="6">
        <f t="shared" si="3"/>
        <v>33492</v>
      </c>
    </row>
    <row r="30" spans="1:14" ht="18.95" customHeight="1" thickTop="1" thickBot="1" x14ac:dyDescent="0.25">
      <c r="A30" s="30" t="s">
        <v>35</v>
      </c>
      <c r="B30" s="8">
        <v>33924</v>
      </c>
      <c r="C30" s="8">
        <v>29371</v>
      </c>
      <c r="D30" s="8">
        <v>31657</v>
      </c>
      <c r="E30" s="8">
        <v>27794</v>
      </c>
      <c r="F30" s="8">
        <v>26374</v>
      </c>
      <c r="G30" s="8">
        <v>20491</v>
      </c>
      <c r="H30" s="8">
        <v>26693</v>
      </c>
      <c r="I30" s="8">
        <v>35102</v>
      </c>
      <c r="J30" s="8">
        <v>33180</v>
      </c>
      <c r="K30" s="8">
        <v>29953</v>
      </c>
      <c r="L30" s="8">
        <v>35717</v>
      </c>
      <c r="M30" s="8">
        <v>34303</v>
      </c>
      <c r="N30" s="6">
        <f t="shared" si="3"/>
        <v>364559</v>
      </c>
    </row>
    <row r="31" spans="1:14" ht="18.95" customHeight="1" thickTop="1" thickBot="1" x14ac:dyDescent="0.25">
      <c r="A31" s="30" t="s">
        <v>36</v>
      </c>
      <c r="B31" s="8">
        <v>8946</v>
      </c>
      <c r="C31" s="8">
        <v>7427</v>
      </c>
      <c r="D31" s="8">
        <v>8264</v>
      </c>
      <c r="E31" s="8">
        <v>7384</v>
      </c>
      <c r="F31" s="8">
        <v>10792</v>
      </c>
      <c r="G31" s="8">
        <v>7952</v>
      </c>
      <c r="H31" s="8">
        <v>6674</v>
      </c>
      <c r="I31" s="8">
        <v>10863</v>
      </c>
      <c r="J31" s="8">
        <v>8051</v>
      </c>
      <c r="K31" s="8">
        <v>9736</v>
      </c>
      <c r="L31" s="8">
        <v>8878</v>
      </c>
      <c r="M31" s="8">
        <v>10153</v>
      </c>
      <c r="N31" s="6">
        <f t="shared" si="3"/>
        <v>105120</v>
      </c>
    </row>
    <row r="32" spans="1:14" ht="18.95" customHeight="1" thickTop="1" thickBot="1" x14ac:dyDescent="0.25">
      <c r="A32" s="30" t="s">
        <v>37</v>
      </c>
      <c r="B32" s="8">
        <v>23579</v>
      </c>
      <c r="C32" s="8">
        <v>19688</v>
      </c>
      <c r="D32" s="8">
        <v>27214</v>
      </c>
      <c r="E32" s="8">
        <v>28350</v>
      </c>
      <c r="F32" s="8">
        <v>23423</v>
      </c>
      <c r="G32" s="8">
        <v>23182</v>
      </c>
      <c r="H32" s="8">
        <v>22564</v>
      </c>
      <c r="I32" s="8">
        <v>22976</v>
      </c>
      <c r="J32" s="8">
        <v>21172</v>
      </c>
      <c r="K32" s="8">
        <v>19539</v>
      </c>
      <c r="L32" s="8">
        <v>30629</v>
      </c>
      <c r="M32" s="8">
        <v>20420</v>
      </c>
      <c r="N32" s="6">
        <f t="shared" si="3"/>
        <v>282736</v>
      </c>
    </row>
    <row r="33" spans="1:49" s="4" customFormat="1" ht="18.95" customHeight="1" thickTop="1" thickBot="1" x14ac:dyDescent="0.25">
      <c r="A33" s="10" t="s">
        <v>45</v>
      </c>
      <c r="B33" s="11">
        <f>SUM(B28:B32)</f>
        <v>143520</v>
      </c>
      <c r="C33" s="11">
        <f t="shared" ref="C33:N33" si="8">SUM(C28:C32)</f>
        <v>121927</v>
      </c>
      <c r="D33" s="11">
        <f t="shared" si="8"/>
        <v>154465</v>
      </c>
      <c r="E33" s="11">
        <f t="shared" si="8"/>
        <v>150787</v>
      </c>
      <c r="F33" s="11">
        <f t="shared" si="8"/>
        <v>150191</v>
      </c>
      <c r="G33" s="11">
        <f t="shared" si="8"/>
        <v>135405</v>
      </c>
      <c r="H33" s="11">
        <f t="shared" si="8"/>
        <v>123551</v>
      </c>
      <c r="I33" s="11">
        <f t="shared" si="8"/>
        <v>158039</v>
      </c>
      <c r="J33" s="11">
        <f t="shared" si="8"/>
        <v>145757</v>
      </c>
      <c r="K33" s="11">
        <f t="shared" si="8"/>
        <v>126650</v>
      </c>
      <c r="L33" s="11">
        <f t="shared" si="8"/>
        <v>175001</v>
      </c>
      <c r="M33" s="11">
        <f t="shared" si="8"/>
        <v>127057</v>
      </c>
      <c r="N33" s="11">
        <f t="shared" si="8"/>
        <v>1712350</v>
      </c>
    </row>
    <row r="34" spans="1:49" ht="18.95" customHeight="1" thickTop="1" thickBot="1" x14ac:dyDescent="0.25">
      <c r="A34" s="30" t="s">
        <v>39</v>
      </c>
      <c r="B34" s="14">
        <v>34651</v>
      </c>
      <c r="C34" s="14">
        <v>36870</v>
      </c>
      <c r="D34" s="14">
        <v>31794</v>
      </c>
      <c r="E34" s="14">
        <v>13807</v>
      </c>
      <c r="F34" s="14">
        <v>17544</v>
      </c>
      <c r="G34" s="14">
        <v>19826</v>
      </c>
      <c r="H34" s="14">
        <v>15489</v>
      </c>
      <c r="I34" s="20">
        <v>21276</v>
      </c>
      <c r="J34" s="20">
        <v>18933</v>
      </c>
      <c r="K34" s="20">
        <v>21310</v>
      </c>
      <c r="L34" s="20">
        <v>27094</v>
      </c>
      <c r="M34" s="20">
        <v>48899</v>
      </c>
      <c r="N34" s="6">
        <f t="shared" si="3"/>
        <v>307493</v>
      </c>
    </row>
    <row r="35" spans="1:49" ht="18.95" customHeight="1" thickTop="1" thickBot="1" x14ac:dyDescent="0.25">
      <c r="A35" s="30" t="s">
        <v>40</v>
      </c>
      <c r="B35" s="14">
        <v>4097</v>
      </c>
      <c r="C35" s="14">
        <v>5267</v>
      </c>
      <c r="D35" s="14">
        <v>7162</v>
      </c>
      <c r="E35" s="14">
        <v>6494</v>
      </c>
      <c r="F35" s="14">
        <v>8669</v>
      </c>
      <c r="G35" s="14">
        <v>6930</v>
      </c>
      <c r="H35" s="14">
        <v>5234</v>
      </c>
      <c r="I35" s="14">
        <v>4981</v>
      </c>
      <c r="J35" s="14">
        <v>8193</v>
      </c>
      <c r="K35" s="14">
        <v>11055</v>
      </c>
      <c r="L35" s="14">
        <v>12647</v>
      </c>
      <c r="M35" s="14">
        <v>12006</v>
      </c>
      <c r="N35" s="6">
        <f t="shared" si="3"/>
        <v>92735</v>
      </c>
    </row>
    <row r="36" spans="1:49" ht="18.95" customHeight="1" thickTop="1" thickBot="1" x14ac:dyDescent="0.25">
      <c r="A36" s="30" t="s">
        <v>41</v>
      </c>
      <c r="B36" s="8">
        <v>3300</v>
      </c>
      <c r="C36" s="8">
        <v>4406</v>
      </c>
      <c r="D36" s="8">
        <v>4783</v>
      </c>
      <c r="E36" s="8">
        <v>10061</v>
      </c>
      <c r="F36" s="14">
        <v>7614</v>
      </c>
      <c r="G36" s="8">
        <v>8027</v>
      </c>
      <c r="H36" s="8">
        <v>6610</v>
      </c>
      <c r="I36" s="8">
        <v>9310</v>
      </c>
      <c r="J36" s="8">
        <v>5761</v>
      </c>
      <c r="K36" s="8">
        <v>11935</v>
      </c>
      <c r="L36" s="8">
        <v>12532</v>
      </c>
      <c r="M36" s="8">
        <v>13717</v>
      </c>
      <c r="N36" s="6">
        <f t="shared" si="3"/>
        <v>98056</v>
      </c>
    </row>
    <row r="37" spans="1:49" ht="18.95" customHeight="1" thickTop="1" thickBot="1" x14ac:dyDescent="0.25">
      <c r="A37" s="30" t="s">
        <v>42</v>
      </c>
      <c r="B37" s="14">
        <v>12297</v>
      </c>
      <c r="C37" s="14">
        <v>20732</v>
      </c>
      <c r="D37" s="14">
        <v>21357</v>
      </c>
      <c r="E37" s="14">
        <v>36437</v>
      </c>
      <c r="F37" s="21">
        <v>29280</v>
      </c>
      <c r="G37" s="14">
        <v>26022</v>
      </c>
      <c r="H37" s="14">
        <v>30828</v>
      </c>
      <c r="I37" s="14">
        <v>34421</v>
      </c>
      <c r="J37" s="14">
        <v>32255</v>
      </c>
      <c r="K37" s="14">
        <v>27917</v>
      </c>
      <c r="L37" s="14">
        <v>41975</v>
      </c>
      <c r="M37" s="14">
        <v>34066</v>
      </c>
      <c r="N37" s="6">
        <f t="shared" si="3"/>
        <v>347587</v>
      </c>
    </row>
    <row r="38" spans="1:49" ht="18.95" customHeight="1" thickTop="1" thickBot="1" x14ac:dyDescent="0.25">
      <c r="A38" s="30" t="s">
        <v>43</v>
      </c>
      <c r="B38" s="20">
        <v>55901</v>
      </c>
      <c r="C38" s="20">
        <v>73857</v>
      </c>
      <c r="D38" s="20">
        <v>65966</v>
      </c>
      <c r="E38" s="20">
        <v>79828</v>
      </c>
      <c r="F38" s="20">
        <v>83462</v>
      </c>
      <c r="G38" s="20">
        <v>92134</v>
      </c>
      <c r="H38" s="20">
        <v>97989</v>
      </c>
      <c r="I38" s="20">
        <v>137653</v>
      </c>
      <c r="J38" s="20">
        <v>225537</v>
      </c>
      <c r="K38" s="20">
        <v>76906</v>
      </c>
      <c r="L38" s="20">
        <v>109187</v>
      </c>
      <c r="M38" s="20">
        <v>71912</v>
      </c>
      <c r="N38" s="6">
        <f t="shared" si="3"/>
        <v>1170332</v>
      </c>
    </row>
    <row r="39" spans="1:49" ht="18.95" customHeight="1" thickTop="1" thickBot="1" x14ac:dyDescent="0.25">
      <c r="A39" s="30" t="s">
        <v>44</v>
      </c>
      <c r="B39" s="14">
        <v>26085</v>
      </c>
      <c r="C39" s="14">
        <v>29834</v>
      </c>
      <c r="D39" s="14">
        <v>28343</v>
      </c>
      <c r="E39" s="14">
        <v>27618.999999999996</v>
      </c>
      <c r="F39" s="14">
        <v>29763</v>
      </c>
      <c r="G39" s="14">
        <v>24765</v>
      </c>
      <c r="H39" s="14">
        <v>32135</v>
      </c>
      <c r="I39" s="14">
        <v>34534</v>
      </c>
      <c r="J39" s="14">
        <v>28897.000000000004</v>
      </c>
      <c r="K39" s="14">
        <v>25546</v>
      </c>
      <c r="L39" s="14">
        <v>28967.999999999996</v>
      </c>
      <c r="M39" s="14">
        <v>23615</v>
      </c>
      <c r="N39" s="6">
        <f t="shared" si="3"/>
        <v>340104</v>
      </c>
    </row>
    <row r="40" spans="1:49" s="4" customFormat="1" ht="18.95" customHeight="1" thickTop="1" thickBot="1" x14ac:dyDescent="0.25">
      <c r="A40" s="10" t="s">
        <v>49</v>
      </c>
      <c r="B40" s="11">
        <f>SUM(B34:B39)</f>
        <v>136331</v>
      </c>
      <c r="C40" s="11">
        <f t="shared" ref="C40:N40" si="9">SUM(C34:C39)</f>
        <v>170966</v>
      </c>
      <c r="D40" s="11">
        <f t="shared" si="9"/>
        <v>159405</v>
      </c>
      <c r="E40" s="11">
        <f t="shared" si="9"/>
        <v>174246</v>
      </c>
      <c r="F40" s="11">
        <f t="shared" si="9"/>
        <v>176332</v>
      </c>
      <c r="G40" s="11">
        <f t="shared" si="9"/>
        <v>177704</v>
      </c>
      <c r="H40" s="11">
        <f t="shared" si="9"/>
        <v>188285</v>
      </c>
      <c r="I40" s="11">
        <f t="shared" si="9"/>
        <v>242175</v>
      </c>
      <c r="J40" s="11">
        <f t="shared" si="9"/>
        <v>319576</v>
      </c>
      <c r="K40" s="11">
        <f t="shared" si="9"/>
        <v>174669</v>
      </c>
      <c r="L40" s="11">
        <f t="shared" si="9"/>
        <v>232403</v>
      </c>
      <c r="M40" s="11">
        <f t="shared" si="9"/>
        <v>204215</v>
      </c>
      <c r="N40" s="11">
        <f t="shared" si="9"/>
        <v>2356307</v>
      </c>
    </row>
    <row r="41" spans="1:49" ht="18.95" customHeight="1" thickTop="1" thickBot="1" x14ac:dyDescent="0.25">
      <c r="A41" s="30" t="s">
        <v>46</v>
      </c>
      <c r="B41" s="8">
        <v>8743</v>
      </c>
      <c r="C41" s="8">
        <v>32576</v>
      </c>
      <c r="D41" s="8">
        <v>0</v>
      </c>
      <c r="E41" s="8">
        <v>44670</v>
      </c>
      <c r="F41" s="8">
        <v>41988</v>
      </c>
      <c r="G41" s="8">
        <v>22369</v>
      </c>
      <c r="H41" s="8">
        <v>15888</v>
      </c>
      <c r="I41" s="8">
        <v>29624</v>
      </c>
      <c r="J41" s="8">
        <v>17209</v>
      </c>
      <c r="K41" s="8">
        <v>31432</v>
      </c>
      <c r="L41" s="8">
        <v>36485</v>
      </c>
      <c r="M41" s="8">
        <v>20617</v>
      </c>
      <c r="N41" s="6">
        <f t="shared" si="3"/>
        <v>301601</v>
      </c>
    </row>
    <row r="42" spans="1:49" ht="18.95" customHeight="1" thickTop="1" thickBot="1" x14ac:dyDescent="0.25">
      <c r="A42" s="30" t="s">
        <v>47</v>
      </c>
      <c r="B42" s="8">
        <v>5041</v>
      </c>
      <c r="C42" s="8">
        <v>6177</v>
      </c>
      <c r="D42" s="8">
        <v>5822</v>
      </c>
      <c r="E42" s="8">
        <v>4899</v>
      </c>
      <c r="F42" s="8">
        <v>6319</v>
      </c>
      <c r="G42" s="8">
        <v>7909</v>
      </c>
      <c r="H42" s="8">
        <v>6461</v>
      </c>
      <c r="I42" s="8">
        <v>6248</v>
      </c>
      <c r="J42" s="8">
        <v>3195</v>
      </c>
      <c r="K42" s="8">
        <v>18886</v>
      </c>
      <c r="L42" s="8">
        <v>13391</v>
      </c>
      <c r="M42" s="8">
        <v>14413</v>
      </c>
      <c r="N42" s="6">
        <f t="shared" si="3"/>
        <v>98761</v>
      </c>
    </row>
    <row r="43" spans="1:49" ht="18.95" customHeight="1" thickTop="1" thickBot="1" x14ac:dyDescent="0.25">
      <c r="A43" s="30" t="s">
        <v>48</v>
      </c>
      <c r="B43" s="8">
        <v>541446</v>
      </c>
      <c r="C43" s="8">
        <v>510558</v>
      </c>
      <c r="D43" s="8">
        <v>564677</v>
      </c>
      <c r="E43" s="8">
        <v>542608</v>
      </c>
      <c r="F43" s="8">
        <v>541094</v>
      </c>
      <c r="G43" s="8">
        <v>509115</v>
      </c>
      <c r="H43" s="8">
        <v>557174</v>
      </c>
      <c r="I43" s="8">
        <v>561073</v>
      </c>
      <c r="J43" s="8">
        <v>489167</v>
      </c>
      <c r="K43" s="8">
        <v>448510</v>
      </c>
      <c r="L43" s="8">
        <v>449416</v>
      </c>
      <c r="M43" s="8">
        <v>419951</v>
      </c>
      <c r="N43" s="6">
        <f t="shared" si="3"/>
        <v>6134789</v>
      </c>
    </row>
    <row r="44" spans="1:49" ht="18.75" customHeight="1" thickTop="1" thickBot="1" x14ac:dyDescent="0.25">
      <c r="A44" s="30" t="s">
        <v>77</v>
      </c>
      <c r="B44" s="8">
        <v>51060</v>
      </c>
      <c r="C44" s="8">
        <v>42804</v>
      </c>
      <c r="D44" s="8">
        <v>33200</v>
      </c>
      <c r="E44" s="8">
        <v>33555</v>
      </c>
      <c r="F44" s="8">
        <v>48458</v>
      </c>
      <c r="G44" s="8">
        <v>41535</v>
      </c>
      <c r="H44" s="8">
        <v>47215</v>
      </c>
      <c r="I44" s="8">
        <v>53541</v>
      </c>
      <c r="J44" s="8">
        <v>37445</v>
      </c>
      <c r="K44" s="8">
        <v>57879</v>
      </c>
      <c r="L44" s="8">
        <v>56644</v>
      </c>
      <c r="M44" s="8">
        <v>50779</v>
      </c>
      <c r="N44" s="6">
        <f t="shared" si="3"/>
        <v>554115</v>
      </c>
    </row>
    <row r="45" spans="1:49" s="4" customFormat="1" ht="18.95" customHeight="1" thickTop="1" thickBot="1" x14ac:dyDescent="0.25">
      <c r="A45" s="10" t="s">
        <v>57</v>
      </c>
      <c r="B45" s="11">
        <f>SUM(B41:B44)</f>
        <v>606290</v>
      </c>
      <c r="C45" s="11">
        <f t="shared" ref="C45:N45" si="10">SUM(C41:C44)</f>
        <v>592115</v>
      </c>
      <c r="D45" s="11">
        <f t="shared" si="10"/>
        <v>603699</v>
      </c>
      <c r="E45" s="11">
        <f t="shared" si="10"/>
        <v>625732</v>
      </c>
      <c r="F45" s="11">
        <f t="shared" si="10"/>
        <v>637859</v>
      </c>
      <c r="G45" s="11">
        <f t="shared" si="10"/>
        <v>580928</v>
      </c>
      <c r="H45" s="11">
        <f t="shared" si="10"/>
        <v>626738</v>
      </c>
      <c r="I45" s="11">
        <f t="shared" si="10"/>
        <v>650486</v>
      </c>
      <c r="J45" s="11">
        <f t="shared" si="10"/>
        <v>547016</v>
      </c>
      <c r="K45" s="11">
        <f t="shared" si="10"/>
        <v>556707</v>
      </c>
      <c r="L45" s="11">
        <f t="shared" si="10"/>
        <v>555936</v>
      </c>
      <c r="M45" s="11">
        <f t="shared" si="10"/>
        <v>505760</v>
      </c>
      <c r="N45" s="11">
        <f t="shared" si="10"/>
        <v>7089266</v>
      </c>
    </row>
    <row r="46" spans="1:49" s="22" customFormat="1" ht="18.95" customHeight="1" thickTop="1" thickBot="1" x14ac:dyDescent="0.25">
      <c r="A46" s="30" t="s">
        <v>50</v>
      </c>
      <c r="B46" s="14">
        <v>96857</v>
      </c>
      <c r="C46" s="14">
        <v>117714</v>
      </c>
      <c r="D46" s="14">
        <v>91428</v>
      </c>
      <c r="E46" s="14">
        <v>106998</v>
      </c>
      <c r="F46" s="14">
        <v>107570</v>
      </c>
      <c r="G46" s="14">
        <v>79189</v>
      </c>
      <c r="H46" s="14">
        <v>76708</v>
      </c>
      <c r="I46" s="14">
        <v>73366</v>
      </c>
      <c r="J46" s="14">
        <v>55117</v>
      </c>
      <c r="K46" s="14">
        <v>43631</v>
      </c>
      <c r="L46" s="14">
        <v>77489</v>
      </c>
      <c r="M46" s="14">
        <v>51551</v>
      </c>
      <c r="N46" s="6">
        <f t="shared" si="3"/>
        <v>977618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ht="18.95" customHeight="1" thickTop="1" thickBot="1" x14ac:dyDescent="0.3">
      <c r="A47" s="30" t="s">
        <v>51</v>
      </c>
      <c r="B47" s="14">
        <v>95992</v>
      </c>
      <c r="C47" s="14">
        <v>117008</v>
      </c>
      <c r="D47" s="14">
        <v>90880</v>
      </c>
      <c r="E47" s="23">
        <v>92158</v>
      </c>
      <c r="F47" s="14">
        <v>106926</v>
      </c>
      <c r="G47" s="14">
        <v>126664</v>
      </c>
      <c r="H47" s="14">
        <v>107565</v>
      </c>
      <c r="I47" s="14">
        <v>112464</v>
      </c>
      <c r="J47" s="14">
        <v>84490</v>
      </c>
      <c r="K47" s="14">
        <v>66882</v>
      </c>
      <c r="L47" s="14">
        <v>123043</v>
      </c>
      <c r="M47" s="14">
        <v>79023</v>
      </c>
      <c r="N47" s="6">
        <f t="shared" si="3"/>
        <v>1203095</v>
      </c>
    </row>
    <row r="48" spans="1:49" ht="18.95" customHeight="1" thickTop="1" thickBot="1" x14ac:dyDescent="0.25">
      <c r="A48" s="30" t="s">
        <v>52</v>
      </c>
      <c r="B48" s="14">
        <v>6319</v>
      </c>
      <c r="C48" s="14">
        <v>11076</v>
      </c>
      <c r="D48" s="14">
        <v>10934</v>
      </c>
      <c r="E48" s="14">
        <v>9940</v>
      </c>
      <c r="F48" s="14">
        <v>10082</v>
      </c>
      <c r="G48" s="14">
        <v>7384</v>
      </c>
      <c r="H48" s="14">
        <v>5822</v>
      </c>
      <c r="I48" s="14">
        <v>10224</v>
      </c>
      <c r="J48" s="14">
        <v>6532</v>
      </c>
      <c r="K48" s="14">
        <v>8520</v>
      </c>
      <c r="L48" s="14">
        <v>8236</v>
      </c>
      <c r="M48" s="14">
        <v>4118</v>
      </c>
      <c r="N48" s="6">
        <f t="shared" si="3"/>
        <v>99187</v>
      </c>
    </row>
    <row r="49" spans="1:49" s="22" customFormat="1" ht="18.95" customHeight="1" thickTop="1" thickBot="1" x14ac:dyDescent="0.25">
      <c r="A49" s="30" t="s">
        <v>53</v>
      </c>
      <c r="B49" s="14">
        <v>27411</v>
      </c>
      <c r="C49" s="14">
        <v>33313</v>
      </c>
      <c r="D49" s="14">
        <v>25874</v>
      </c>
      <c r="E49" s="14">
        <v>30280</v>
      </c>
      <c r="F49" s="14">
        <v>30480</v>
      </c>
      <c r="G49" s="14">
        <v>22529</v>
      </c>
      <c r="H49" s="14">
        <v>21823</v>
      </c>
      <c r="I49" s="14">
        <v>20873</v>
      </c>
      <c r="J49" s="14">
        <v>15681</v>
      </c>
      <c r="K49" s="14">
        <v>12413</v>
      </c>
      <c r="L49" s="14">
        <v>21914</v>
      </c>
      <c r="M49" s="14">
        <v>14666</v>
      </c>
      <c r="N49" s="6">
        <f t="shared" si="3"/>
        <v>277257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ht="18.95" customHeight="1" thickTop="1" thickBot="1" x14ac:dyDescent="0.25">
      <c r="A50" s="30" t="s">
        <v>72</v>
      </c>
      <c r="B50" s="8">
        <v>748652</v>
      </c>
      <c r="C50" s="8">
        <v>537910</v>
      </c>
      <c r="D50" s="8">
        <v>542866</v>
      </c>
      <c r="E50" s="8">
        <v>199453</v>
      </c>
      <c r="F50" s="8">
        <v>268664</v>
      </c>
      <c r="G50" s="8">
        <v>362143</v>
      </c>
      <c r="H50" s="8">
        <v>345770</v>
      </c>
      <c r="I50" s="8">
        <v>438709</v>
      </c>
      <c r="J50" s="8">
        <v>95850</v>
      </c>
      <c r="K50" s="8">
        <v>510348</v>
      </c>
      <c r="L50" s="8">
        <v>286982</v>
      </c>
      <c r="M50" s="8">
        <v>364997</v>
      </c>
      <c r="N50" s="6">
        <f t="shared" si="3"/>
        <v>4702344</v>
      </c>
    </row>
    <row r="51" spans="1:49" ht="18.95" customHeight="1" thickTop="1" thickBot="1" x14ac:dyDescent="0.25">
      <c r="A51" s="30" t="s">
        <v>73</v>
      </c>
      <c r="B51" s="8">
        <v>146984</v>
      </c>
      <c r="C51" s="8">
        <v>110064</v>
      </c>
      <c r="D51" s="8">
        <v>144812</v>
      </c>
      <c r="E51" s="8">
        <v>91917</v>
      </c>
      <c r="F51" s="8">
        <v>76652</v>
      </c>
      <c r="G51" s="8">
        <v>72477</v>
      </c>
      <c r="H51" s="8">
        <v>98420</v>
      </c>
      <c r="I51" s="8">
        <v>137825</v>
      </c>
      <c r="J51" s="8">
        <v>90624</v>
      </c>
      <c r="K51" s="8">
        <v>41180</v>
      </c>
      <c r="L51" s="8">
        <v>52540</v>
      </c>
      <c r="M51" s="8">
        <v>46420</v>
      </c>
      <c r="N51" s="6">
        <f t="shared" si="3"/>
        <v>1109915</v>
      </c>
    </row>
    <row r="52" spans="1:49" ht="18.95" customHeight="1" thickTop="1" thickBot="1" x14ac:dyDescent="0.25">
      <c r="A52" s="30" t="s">
        <v>74</v>
      </c>
      <c r="B52" s="8">
        <v>109908</v>
      </c>
      <c r="C52" s="8">
        <v>73698</v>
      </c>
      <c r="D52" s="8">
        <v>88182</v>
      </c>
      <c r="E52" s="8">
        <v>54812</v>
      </c>
      <c r="F52" s="8">
        <v>103518</v>
      </c>
      <c r="G52" s="8">
        <v>55806</v>
      </c>
      <c r="H52" s="8">
        <v>107565</v>
      </c>
      <c r="I52" s="8">
        <v>77461</v>
      </c>
      <c r="J52" s="8">
        <v>33228</v>
      </c>
      <c r="K52" s="8">
        <v>95211</v>
      </c>
      <c r="L52" s="8">
        <v>112507</v>
      </c>
      <c r="M52" s="8">
        <v>78881</v>
      </c>
      <c r="N52" s="6">
        <f t="shared" si="3"/>
        <v>990777</v>
      </c>
    </row>
    <row r="53" spans="1:49" ht="18.95" customHeight="1" thickTop="1" thickBot="1" x14ac:dyDescent="0.25">
      <c r="A53" s="30" t="s">
        <v>54</v>
      </c>
      <c r="B53" s="14">
        <v>66456</v>
      </c>
      <c r="C53" s="14">
        <v>51461</v>
      </c>
      <c r="D53" s="14">
        <v>75629</v>
      </c>
      <c r="E53" s="14">
        <v>65356</v>
      </c>
      <c r="F53" s="14">
        <v>64467.999999999985</v>
      </c>
      <c r="G53" s="14">
        <v>42699</v>
      </c>
      <c r="H53" s="14">
        <v>43622</v>
      </c>
      <c r="I53" s="14">
        <v>35784</v>
      </c>
      <c r="J53" s="14">
        <v>38049</v>
      </c>
      <c r="K53" s="14">
        <v>32589</v>
      </c>
      <c r="L53" s="14">
        <v>24296</v>
      </c>
      <c r="M53" s="14">
        <v>144414.00000000003</v>
      </c>
      <c r="N53" s="6">
        <f t="shared" si="3"/>
        <v>684823</v>
      </c>
    </row>
    <row r="54" spans="1:49" ht="18.95" customHeight="1" thickTop="1" thickBot="1" x14ac:dyDescent="0.25">
      <c r="A54" s="30" t="s">
        <v>55</v>
      </c>
      <c r="B54" s="8">
        <v>3152</v>
      </c>
      <c r="C54" s="8">
        <v>3692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6">
        <f t="shared" si="3"/>
        <v>6844</v>
      </c>
    </row>
    <row r="55" spans="1:49" ht="18.95" customHeight="1" thickTop="1" thickBot="1" x14ac:dyDescent="0.25">
      <c r="A55" s="30" t="s">
        <v>56</v>
      </c>
      <c r="B55" s="8">
        <v>22635</v>
      </c>
      <c r="C55" s="8">
        <v>16458</v>
      </c>
      <c r="D55" s="8">
        <v>28968</v>
      </c>
      <c r="E55" s="8">
        <v>34037</v>
      </c>
      <c r="F55" s="8">
        <v>23572</v>
      </c>
      <c r="G55" s="8">
        <v>31893</v>
      </c>
      <c r="H55" s="8">
        <v>19028</v>
      </c>
      <c r="I55" s="8">
        <v>17111</v>
      </c>
      <c r="J55" s="8">
        <v>20306</v>
      </c>
      <c r="K55" s="8">
        <v>22862</v>
      </c>
      <c r="L55" s="8">
        <v>22436</v>
      </c>
      <c r="M55" s="8">
        <v>25319</v>
      </c>
      <c r="N55" s="6">
        <f t="shared" si="3"/>
        <v>284625</v>
      </c>
    </row>
    <row r="56" spans="1:49" s="4" customFormat="1" ht="18.95" customHeight="1" thickTop="1" thickBot="1" x14ac:dyDescent="0.25">
      <c r="A56" s="10" t="s">
        <v>61</v>
      </c>
      <c r="B56" s="11">
        <f>SUM(B46:B55)</f>
        <v>1324366</v>
      </c>
      <c r="C56" s="11">
        <f t="shared" ref="C56:N56" si="11">SUM(C46:C55)</f>
        <v>1072394</v>
      </c>
      <c r="D56" s="11">
        <f t="shared" si="11"/>
        <v>1099573</v>
      </c>
      <c r="E56" s="11">
        <f t="shared" si="11"/>
        <v>684951</v>
      </c>
      <c r="F56" s="11">
        <f t="shared" si="11"/>
        <v>791932</v>
      </c>
      <c r="G56" s="11">
        <f t="shared" si="11"/>
        <v>800784</v>
      </c>
      <c r="H56" s="11">
        <f t="shared" si="11"/>
        <v>826323</v>
      </c>
      <c r="I56" s="11">
        <f t="shared" si="11"/>
        <v>923817</v>
      </c>
      <c r="J56" s="11">
        <f t="shared" si="11"/>
        <v>439877</v>
      </c>
      <c r="K56" s="11">
        <f t="shared" si="11"/>
        <v>833636</v>
      </c>
      <c r="L56" s="11">
        <f t="shared" si="11"/>
        <v>729443</v>
      </c>
      <c r="M56" s="11">
        <f t="shared" si="11"/>
        <v>809389</v>
      </c>
      <c r="N56" s="11">
        <f t="shared" si="11"/>
        <v>10336485</v>
      </c>
    </row>
    <row r="57" spans="1:49" ht="18.95" customHeight="1" thickTop="1" thickBot="1" x14ac:dyDescent="0.25">
      <c r="A57" s="30" t="s">
        <v>58</v>
      </c>
      <c r="B57" s="14">
        <v>87671</v>
      </c>
      <c r="C57" s="14">
        <v>61983</v>
      </c>
      <c r="D57" s="14">
        <v>183521</v>
      </c>
      <c r="E57" s="14">
        <v>410039</v>
      </c>
      <c r="F57" s="14">
        <v>388739</v>
      </c>
      <c r="G57" s="14">
        <v>517150</v>
      </c>
      <c r="H57" s="14">
        <v>544214.99999999988</v>
      </c>
      <c r="I57" s="14">
        <v>658240.99999999988</v>
      </c>
      <c r="J57" s="14">
        <v>1355646</v>
      </c>
      <c r="K57" s="14">
        <v>1329021</v>
      </c>
      <c r="L57" s="14">
        <v>1116503</v>
      </c>
      <c r="M57" s="14">
        <v>178977</v>
      </c>
      <c r="N57" s="6">
        <f t="shared" si="3"/>
        <v>6831706</v>
      </c>
    </row>
    <row r="58" spans="1:49" ht="18.95" customHeight="1" thickTop="1" thickBot="1" x14ac:dyDescent="0.25">
      <c r="A58" s="30" t="s">
        <v>59</v>
      </c>
      <c r="B58" s="14">
        <v>68866</v>
      </c>
      <c r="C58" s="14">
        <v>59171</v>
      </c>
      <c r="D58" s="14">
        <v>85999</v>
      </c>
      <c r="E58" s="14">
        <v>81002</v>
      </c>
      <c r="F58" s="14">
        <v>61228</v>
      </c>
      <c r="G58" s="14">
        <v>141105</v>
      </c>
      <c r="H58" s="14">
        <v>123086</v>
      </c>
      <c r="I58" s="14">
        <v>179291</v>
      </c>
      <c r="J58" s="14">
        <v>140367</v>
      </c>
      <c r="K58" s="14">
        <v>456418</v>
      </c>
      <c r="L58" s="14">
        <v>399582</v>
      </c>
      <c r="M58" s="14">
        <v>188597</v>
      </c>
      <c r="N58" s="6">
        <f t="shared" si="3"/>
        <v>1984712</v>
      </c>
    </row>
    <row r="59" spans="1:49" ht="18.95" customHeight="1" thickTop="1" thickBot="1" x14ac:dyDescent="0.25">
      <c r="A59" s="30" t="s">
        <v>60</v>
      </c>
      <c r="B59" s="14">
        <v>206440</v>
      </c>
      <c r="C59" s="14">
        <v>296468</v>
      </c>
      <c r="D59" s="14">
        <v>287905</v>
      </c>
      <c r="E59" s="14">
        <v>207888.00000000003</v>
      </c>
      <c r="F59" s="14">
        <v>170528</v>
      </c>
      <c r="G59" s="14">
        <v>390543</v>
      </c>
      <c r="H59" s="14">
        <v>269005</v>
      </c>
      <c r="I59" s="14">
        <v>414086</v>
      </c>
      <c r="J59" s="14">
        <v>575157</v>
      </c>
      <c r="K59" s="14">
        <v>475160</v>
      </c>
      <c r="L59" s="14">
        <v>683219</v>
      </c>
      <c r="M59" s="14">
        <v>375959</v>
      </c>
      <c r="N59" s="6">
        <f t="shared" si="3"/>
        <v>4352358</v>
      </c>
    </row>
    <row r="60" spans="1:49" s="4" customFormat="1" ht="18.95" customHeight="1" thickTop="1" thickBot="1" x14ac:dyDescent="0.25">
      <c r="A60" s="10" t="s">
        <v>68</v>
      </c>
      <c r="B60" s="11">
        <f>B57+B58+B59</f>
        <v>362977</v>
      </c>
      <c r="C60" s="11">
        <f t="shared" ref="C60:N60" si="12">C57+C58+C59</f>
        <v>417622</v>
      </c>
      <c r="D60" s="11">
        <f t="shared" si="12"/>
        <v>557425</v>
      </c>
      <c r="E60" s="11">
        <f t="shared" si="12"/>
        <v>698929</v>
      </c>
      <c r="F60" s="11">
        <f t="shared" si="12"/>
        <v>620495</v>
      </c>
      <c r="G60" s="11">
        <f t="shared" si="12"/>
        <v>1048798</v>
      </c>
      <c r="H60" s="11">
        <f t="shared" si="12"/>
        <v>936305.99999999988</v>
      </c>
      <c r="I60" s="11">
        <f t="shared" si="12"/>
        <v>1251618</v>
      </c>
      <c r="J60" s="11">
        <f t="shared" si="12"/>
        <v>2071170</v>
      </c>
      <c r="K60" s="11">
        <f t="shared" si="12"/>
        <v>2260599</v>
      </c>
      <c r="L60" s="11">
        <f t="shared" si="12"/>
        <v>2199304</v>
      </c>
      <c r="M60" s="11">
        <f t="shared" si="12"/>
        <v>743533</v>
      </c>
      <c r="N60" s="11">
        <f t="shared" si="12"/>
        <v>13168776</v>
      </c>
    </row>
    <row r="61" spans="1:49" ht="18.95" customHeight="1" thickTop="1" thickBot="1" x14ac:dyDescent="0.25">
      <c r="A61" s="30" t="s">
        <v>62</v>
      </c>
      <c r="B61" s="14">
        <v>242170</v>
      </c>
      <c r="C61" s="14">
        <v>217156</v>
      </c>
      <c r="D61" s="14">
        <v>194311</v>
      </c>
      <c r="E61" s="14">
        <v>151798.00000000003</v>
      </c>
      <c r="F61" s="14">
        <v>265639</v>
      </c>
      <c r="G61" s="14">
        <v>158341</v>
      </c>
      <c r="H61" s="14">
        <v>80828</v>
      </c>
      <c r="I61" s="14">
        <v>162329</v>
      </c>
      <c r="J61" s="14">
        <v>125667</v>
      </c>
      <c r="K61" s="14">
        <v>287304</v>
      </c>
      <c r="L61" s="14">
        <v>249619</v>
      </c>
      <c r="M61" s="14">
        <v>265003</v>
      </c>
      <c r="N61" s="6">
        <f t="shared" si="3"/>
        <v>2400165</v>
      </c>
    </row>
    <row r="62" spans="1:49" ht="18.95" customHeight="1" thickTop="1" thickBot="1" x14ac:dyDescent="0.25">
      <c r="A62" s="30" t="s">
        <v>63</v>
      </c>
      <c r="B62" s="14">
        <v>63659</v>
      </c>
      <c r="C62" s="14">
        <v>122546</v>
      </c>
      <c r="D62" s="14">
        <v>170059</v>
      </c>
      <c r="E62" s="14">
        <v>123881</v>
      </c>
      <c r="F62" s="14">
        <v>181547.00000000003</v>
      </c>
      <c r="G62" s="14">
        <v>387958</v>
      </c>
      <c r="H62" s="14">
        <v>499719</v>
      </c>
      <c r="I62" s="14">
        <v>496034</v>
      </c>
      <c r="J62" s="14">
        <v>611438</v>
      </c>
      <c r="K62" s="14">
        <v>468657</v>
      </c>
      <c r="L62" s="14">
        <v>367439</v>
      </c>
      <c r="M62" s="14">
        <v>237949</v>
      </c>
      <c r="N62" s="6">
        <f t="shared" si="3"/>
        <v>3730886</v>
      </c>
    </row>
    <row r="63" spans="1:49" ht="18.95" customHeight="1" thickTop="1" thickBot="1" x14ac:dyDescent="0.25">
      <c r="A63" s="30" t="s">
        <v>64</v>
      </c>
      <c r="B63" s="14">
        <v>87202</v>
      </c>
      <c r="C63" s="14">
        <v>110404.99999999999</v>
      </c>
      <c r="D63" s="14">
        <v>143065.00000000003</v>
      </c>
      <c r="E63" s="14">
        <v>121551.99999999999</v>
      </c>
      <c r="F63" s="14">
        <v>60847</v>
      </c>
      <c r="G63" s="14">
        <v>100819.99999999999</v>
      </c>
      <c r="H63" s="14">
        <v>93436.000000000015</v>
      </c>
      <c r="I63" s="14">
        <v>237495.00000000003</v>
      </c>
      <c r="J63" s="14">
        <v>205757.99999999997</v>
      </c>
      <c r="K63" s="14">
        <v>164436</v>
      </c>
      <c r="L63" s="14">
        <v>134261</v>
      </c>
      <c r="M63" s="14">
        <v>65675</v>
      </c>
      <c r="N63" s="6">
        <f t="shared" si="3"/>
        <v>1524952</v>
      </c>
    </row>
    <row r="64" spans="1:49" ht="18.95" customHeight="1" thickTop="1" thickBot="1" x14ac:dyDescent="0.25">
      <c r="A64" s="30" t="s">
        <v>65</v>
      </c>
      <c r="B64" s="14">
        <v>105762</v>
      </c>
      <c r="C64" s="14">
        <v>126237.99999999999</v>
      </c>
      <c r="D64" s="14">
        <v>280713</v>
      </c>
      <c r="E64" s="14">
        <v>393723</v>
      </c>
      <c r="F64" s="14">
        <v>571087</v>
      </c>
      <c r="G64" s="14">
        <v>858844</v>
      </c>
      <c r="H64" s="14">
        <v>585016</v>
      </c>
      <c r="I64" s="14">
        <v>759761</v>
      </c>
      <c r="J64" s="14">
        <v>521310</v>
      </c>
      <c r="K64" s="14">
        <v>695601</v>
      </c>
      <c r="L64" s="14">
        <v>817267</v>
      </c>
      <c r="M64" s="14">
        <v>202904</v>
      </c>
      <c r="N64" s="6">
        <f t="shared" si="3"/>
        <v>5918226</v>
      </c>
    </row>
    <row r="65" spans="1:25" ht="18.95" customHeight="1" thickTop="1" thickBot="1" x14ac:dyDescent="0.25">
      <c r="A65" s="30" t="s">
        <v>66</v>
      </c>
      <c r="B65" s="14">
        <v>81054</v>
      </c>
      <c r="C65" s="14">
        <v>108062</v>
      </c>
      <c r="D65" s="14">
        <v>134730</v>
      </c>
      <c r="E65" s="14">
        <v>122489</v>
      </c>
      <c r="F65" s="14">
        <v>118953</v>
      </c>
      <c r="G65" s="14">
        <v>98833</v>
      </c>
      <c r="H65" s="14">
        <v>64780</v>
      </c>
      <c r="I65" s="14">
        <v>32498</v>
      </c>
      <c r="J65" s="14">
        <v>15080</v>
      </c>
      <c r="K65" s="14">
        <v>24566</v>
      </c>
      <c r="L65" s="14">
        <v>51063</v>
      </c>
      <c r="M65" s="14">
        <v>76815</v>
      </c>
      <c r="N65" s="6">
        <f t="shared" si="3"/>
        <v>928923</v>
      </c>
    </row>
    <row r="66" spans="1:25" ht="18.95" customHeight="1" thickTop="1" thickBot="1" x14ac:dyDescent="0.25">
      <c r="A66" s="30" t="s">
        <v>67</v>
      </c>
      <c r="B66" s="14">
        <v>22649</v>
      </c>
      <c r="C66" s="14">
        <v>13490</v>
      </c>
      <c r="D66" s="14">
        <v>19127</v>
      </c>
      <c r="E66" s="14">
        <v>24140</v>
      </c>
      <c r="F66" s="14">
        <v>19170</v>
      </c>
      <c r="G66" s="14">
        <v>22961</v>
      </c>
      <c r="H66" s="14">
        <v>17182</v>
      </c>
      <c r="I66" s="14">
        <v>15620</v>
      </c>
      <c r="J66" s="14">
        <v>12496</v>
      </c>
      <c r="K66" s="14">
        <v>15052</v>
      </c>
      <c r="L66" s="14">
        <v>20448</v>
      </c>
      <c r="M66" s="14">
        <v>15194</v>
      </c>
      <c r="N66" s="6">
        <f t="shared" si="3"/>
        <v>217529</v>
      </c>
    </row>
    <row r="67" spans="1:25" ht="18.95" customHeight="1" thickTop="1" thickBot="1" x14ac:dyDescent="0.25">
      <c r="A67" s="30" t="s">
        <v>75</v>
      </c>
      <c r="B67" s="14">
        <v>19028</v>
      </c>
      <c r="C67" s="14">
        <v>24424</v>
      </c>
      <c r="D67" s="14">
        <v>26199</v>
      </c>
      <c r="E67" s="14">
        <v>16614</v>
      </c>
      <c r="F67" s="14">
        <v>14015</v>
      </c>
      <c r="G67" s="14">
        <v>18971</v>
      </c>
      <c r="H67" s="14">
        <v>21023</v>
      </c>
      <c r="I67" s="14">
        <v>19752</v>
      </c>
      <c r="J67" s="14">
        <v>18219</v>
      </c>
      <c r="K67" s="14">
        <v>80429</v>
      </c>
      <c r="L67" s="14">
        <v>86762</v>
      </c>
      <c r="M67" s="14">
        <v>82701</v>
      </c>
      <c r="N67" s="6">
        <f t="shared" ref="N67" si="13">SUM(B67:M67)</f>
        <v>428137</v>
      </c>
    </row>
    <row r="68" spans="1:25" s="4" customFormat="1" ht="18.95" customHeight="1" thickTop="1" thickBot="1" x14ac:dyDescent="0.25">
      <c r="A68" s="10" t="s">
        <v>78</v>
      </c>
      <c r="B68" s="11">
        <f>SUM(B61:B67)</f>
        <v>621524</v>
      </c>
      <c r="C68" s="11">
        <f t="shared" ref="C68:M68" si="14">SUM(C61:C67)</f>
        <v>722321</v>
      </c>
      <c r="D68" s="11">
        <f t="shared" si="14"/>
        <v>968204</v>
      </c>
      <c r="E68" s="11">
        <f t="shared" si="14"/>
        <v>954197</v>
      </c>
      <c r="F68" s="11">
        <f t="shared" si="14"/>
        <v>1231258</v>
      </c>
      <c r="G68" s="11">
        <f t="shared" si="14"/>
        <v>1646728</v>
      </c>
      <c r="H68" s="11">
        <f t="shared" si="14"/>
        <v>1361984</v>
      </c>
      <c r="I68" s="11">
        <f t="shared" si="14"/>
        <v>1723489</v>
      </c>
      <c r="J68" s="11">
        <f t="shared" si="14"/>
        <v>1509968</v>
      </c>
      <c r="K68" s="11">
        <f t="shared" si="14"/>
        <v>1736045</v>
      </c>
      <c r="L68" s="11">
        <f t="shared" si="14"/>
        <v>1726859</v>
      </c>
      <c r="M68" s="11">
        <f t="shared" si="14"/>
        <v>946241</v>
      </c>
      <c r="N68" s="11">
        <f>SUM(N61:N67)</f>
        <v>15148818</v>
      </c>
    </row>
    <row r="69" spans="1:25" s="4" customFormat="1" ht="18.95" customHeight="1" thickTop="1" thickBot="1" x14ac:dyDescent="0.25">
      <c r="A69" s="10" t="s">
        <v>69</v>
      </c>
      <c r="B69" s="11">
        <f>B68+B60+B56+B45+B40+B33+B27+B20+B18+B13+B10+B4</f>
        <v>3504154.96</v>
      </c>
      <c r="C69" s="11">
        <f t="shared" ref="C69:N69" si="15">C68+C60+C56+C45+C40+C33+C27+C20+C18+C13+C10+C4</f>
        <v>3596099.06</v>
      </c>
      <c r="D69" s="11">
        <f t="shared" si="15"/>
        <v>4167626</v>
      </c>
      <c r="E69" s="11">
        <f t="shared" si="15"/>
        <v>3662538</v>
      </c>
      <c r="F69" s="11">
        <f t="shared" si="15"/>
        <v>4173328</v>
      </c>
      <c r="G69" s="11">
        <f t="shared" si="15"/>
        <v>4836259</v>
      </c>
      <c r="H69" s="11">
        <f t="shared" si="15"/>
        <v>4311418</v>
      </c>
      <c r="I69" s="11">
        <f t="shared" si="15"/>
        <v>5254946</v>
      </c>
      <c r="J69" s="11">
        <f t="shared" si="15"/>
        <v>5278203</v>
      </c>
      <c r="K69" s="11">
        <f t="shared" si="15"/>
        <v>6157495</v>
      </c>
      <c r="L69" s="11">
        <f t="shared" si="15"/>
        <v>6183789</v>
      </c>
      <c r="M69" s="11">
        <f t="shared" si="15"/>
        <v>3861458</v>
      </c>
      <c r="N69" s="11">
        <f t="shared" si="15"/>
        <v>54987314.020000003</v>
      </c>
    </row>
    <row r="70" spans="1:25" ht="18.95" customHeight="1" thickTop="1" x14ac:dyDescent="0.2">
      <c r="A70" s="24" t="s">
        <v>70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25" s="1" customFormat="1" ht="20.100000000000001" customHeight="1" x14ac:dyDescent="0.2">
      <c r="A71" s="29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s="1" customFormat="1" ht="20.100000000000001" customHeight="1" x14ac:dyDescent="0.2">
      <c r="A72" s="29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s="1" customFormat="1" ht="20.100000000000001" customHeight="1" x14ac:dyDescent="0.2">
      <c r="A73" s="29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s="1" customFormat="1" ht="20.100000000000001" customHeight="1" x14ac:dyDescent="0.2">
      <c r="A74" s="29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s="1" customFormat="1" ht="20.100000000000001" customHeight="1" x14ac:dyDescent="0.2">
      <c r="A75" s="28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s="1" customFormat="1" ht="20.100000000000001" customHeight="1" x14ac:dyDescent="0.2">
      <c r="A76" s="29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s="1" customFormat="1" ht="20.100000000000001" customHeight="1" x14ac:dyDescent="0.2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s="1" customFormat="1" ht="20.100000000000001" customHeight="1" x14ac:dyDescent="0.2">
      <c r="A78" s="29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s="1" customFormat="1" ht="20.100000000000001" customHeight="1" x14ac:dyDescent="0.2">
      <c r="A79" s="29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s="1" customFormat="1" ht="20.100000000000001" customHeight="1" x14ac:dyDescent="0.2">
      <c r="A80" s="29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s="1" customFormat="1" ht="20.100000000000001" customHeight="1" x14ac:dyDescent="0.2">
      <c r="A81" s="29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s="1" customFormat="1" ht="20.100000000000001" customHeight="1" x14ac:dyDescent="0.2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s="1" customFormat="1" ht="20.100000000000001" customHeight="1" x14ac:dyDescent="0.2">
      <c r="A83" s="29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s="1" customFormat="1" ht="20.100000000000001" customHeight="1" x14ac:dyDescent="0.2">
      <c r="A84" s="29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s="1" customFormat="1" ht="20.100000000000001" customHeight="1" x14ac:dyDescent="0.2">
      <c r="A85" s="29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s="1" customFormat="1" ht="20.100000000000001" customHeight="1" x14ac:dyDescent="0.2">
      <c r="A86" s="29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s="1" customFormat="1" ht="20.100000000000001" customHeight="1" x14ac:dyDescent="0.2">
      <c r="A87" s="29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s="1" customFormat="1" ht="20.100000000000001" customHeight="1" x14ac:dyDescent="0.2">
      <c r="A88" s="29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s="1" customFormat="1" ht="20.100000000000001" customHeight="1" x14ac:dyDescent="0.2">
      <c r="A89" s="29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s="1" customFormat="1" ht="20.100000000000001" customHeight="1" x14ac:dyDescent="0.2">
      <c r="A90" s="29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s="1" customFormat="1" ht="20.100000000000001" customHeight="1" x14ac:dyDescent="0.2">
      <c r="A91" s="29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s="1" customFormat="1" ht="20.100000000000001" customHeight="1" x14ac:dyDescent="0.2">
      <c r="A92" s="29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s="1" customFormat="1" ht="20.100000000000001" customHeight="1" x14ac:dyDescent="0.2">
      <c r="A93" s="29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s="1" customFormat="1" ht="20.100000000000001" customHeight="1" x14ac:dyDescent="0.2">
      <c r="A94" s="29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s="1" customFormat="1" ht="20.100000000000001" customHeight="1" x14ac:dyDescent="0.2">
      <c r="A95" s="29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s="1" customFormat="1" ht="20.100000000000001" customHeight="1" x14ac:dyDescent="0.2">
      <c r="A96" s="29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s="1" customFormat="1" ht="20.100000000000001" customHeight="1" x14ac:dyDescent="0.2">
      <c r="A97" s="29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 s="1" customFormat="1" ht="20.100000000000001" customHeight="1" x14ac:dyDescent="0.2">
      <c r="A98" s="29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 s="1" customFormat="1" ht="20.100000000000001" customHeight="1" x14ac:dyDescent="0.2">
      <c r="A99" s="29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s="1" customFormat="1" ht="20.100000000000001" customHeight="1" x14ac:dyDescent="0.2">
      <c r="A100" s="29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 s="1" customFormat="1" ht="20.100000000000001" customHeight="1" x14ac:dyDescent="0.2">
      <c r="A101" s="29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 s="1" customFormat="1" ht="20.100000000000001" customHeight="1" x14ac:dyDescent="0.2">
      <c r="A102" s="29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 s="1" customFormat="1" ht="20.100000000000001" customHeight="1" x14ac:dyDescent="0.2">
      <c r="A103" s="29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s="1" customFormat="1" ht="20.100000000000001" customHeight="1" x14ac:dyDescent="0.2">
      <c r="A104" s="29"/>
    </row>
    <row r="105" spans="1:25" s="1" customFormat="1" ht="20.100000000000001" customHeight="1" x14ac:dyDescent="0.2">
      <c r="A105" s="29"/>
    </row>
    <row r="106" spans="1:25" s="1" customFormat="1" ht="20.100000000000001" customHeight="1" x14ac:dyDescent="0.2">
      <c r="A106" s="29"/>
    </row>
    <row r="107" spans="1:25" s="1" customFormat="1" ht="20.100000000000001" customHeight="1" x14ac:dyDescent="0.2">
      <c r="A107" s="29"/>
    </row>
    <row r="108" spans="1:25" s="1" customFormat="1" ht="20.100000000000001" customHeight="1" x14ac:dyDescent="0.2">
      <c r="A108" s="29"/>
    </row>
    <row r="109" spans="1:25" s="1" customFormat="1" ht="20.100000000000001" customHeight="1" x14ac:dyDescent="0.2">
      <c r="A109" s="29"/>
    </row>
    <row r="110" spans="1:25" s="1" customFormat="1" ht="20.100000000000001" customHeight="1" x14ac:dyDescent="0.2">
      <c r="A110" s="29"/>
    </row>
    <row r="111" spans="1:25" s="1" customFormat="1" ht="20.100000000000001" customHeight="1" x14ac:dyDescent="0.2">
      <c r="A111" s="29"/>
    </row>
    <row r="112" spans="1:25" s="1" customFormat="1" ht="20.100000000000001" customHeight="1" x14ac:dyDescent="0.2">
      <c r="A112" s="29"/>
    </row>
    <row r="113" spans="1:1" s="1" customFormat="1" ht="20.100000000000001" customHeight="1" x14ac:dyDescent="0.2">
      <c r="A113" s="29"/>
    </row>
    <row r="114" spans="1:1" s="1" customFormat="1" ht="20.100000000000001" customHeight="1" x14ac:dyDescent="0.2">
      <c r="A114" s="29"/>
    </row>
    <row r="115" spans="1:1" s="1" customFormat="1" ht="20.100000000000001" customHeight="1" x14ac:dyDescent="0.2">
      <c r="A115" s="29"/>
    </row>
    <row r="116" spans="1:1" s="1" customFormat="1" ht="20.100000000000001" customHeight="1" x14ac:dyDescent="0.2">
      <c r="A116" s="29"/>
    </row>
    <row r="117" spans="1:1" s="1" customFormat="1" ht="20.100000000000001" customHeight="1" x14ac:dyDescent="0.2">
      <c r="A117" s="29"/>
    </row>
    <row r="118" spans="1:1" s="1" customFormat="1" ht="20.100000000000001" customHeight="1" x14ac:dyDescent="0.2">
      <c r="A118" s="29"/>
    </row>
    <row r="119" spans="1:1" s="1" customFormat="1" ht="20.100000000000001" customHeight="1" x14ac:dyDescent="0.2">
      <c r="A119" s="29"/>
    </row>
    <row r="120" spans="1:1" s="1" customFormat="1" ht="20.100000000000001" customHeight="1" x14ac:dyDescent="0.2">
      <c r="A120" s="29"/>
    </row>
    <row r="121" spans="1:1" s="1" customFormat="1" ht="20.100000000000001" customHeight="1" x14ac:dyDescent="0.2">
      <c r="A121" s="29"/>
    </row>
    <row r="122" spans="1:1" s="1" customFormat="1" ht="20.100000000000001" customHeight="1" x14ac:dyDescent="0.2">
      <c r="A122" s="29"/>
    </row>
    <row r="123" spans="1:1" s="1" customFormat="1" ht="20.100000000000001" customHeight="1" x14ac:dyDescent="0.2">
      <c r="A123" s="29"/>
    </row>
    <row r="124" spans="1:1" s="1" customFormat="1" ht="20.100000000000001" customHeight="1" x14ac:dyDescent="0.2">
      <c r="A124" s="29"/>
    </row>
    <row r="125" spans="1:1" s="1" customFormat="1" ht="20.100000000000001" customHeight="1" x14ac:dyDescent="0.2">
      <c r="A125" s="29"/>
    </row>
    <row r="126" spans="1:1" s="1" customFormat="1" ht="20.100000000000001" customHeight="1" x14ac:dyDescent="0.2">
      <c r="A126" s="29"/>
    </row>
    <row r="127" spans="1:1" s="1" customFormat="1" ht="20.100000000000001" customHeight="1" x14ac:dyDescent="0.2">
      <c r="A127" s="29"/>
    </row>
    <row r="128" spans="1:1" s="1" customFormat="1" ht="20.100000000000001" customHeight="1" x14ac:dyDescent="0.2">
      <c r="A128" s="29"/>
    </row>
    <row r="129" spans="1:1" s="1" customFormat="1" ht="20.100000000000001" customHeight="1" x14ac:dyDescent="0.2">
      <c r="A129" s="29"/>
    </row>
    <row r="130" spans="1:1" s="1" customFormat="1" ht="20.100000000000001" customHeight="1" x14ac:dyDescent="0.2">
      <c r="A130" s="29"/>
    </row>
    <row r="131" spans="1:1" s="1" customFormat="1" ht="20.100000000000001" customHeight="1" x14ac:dyDescent="0.2">
      <c r="A131" s="29"/>
    </row>
    <row r="132" spans="1:1" s="1" customFormat="1" ht="20.100000000000001" customHeight="1" x14ac:dyDescent="0.2">
      <c r="A132" s="29"/>
    </row>
    <row r="133" spans="1:1" s="1" customFormat="1" ht="20.100000000000001" customHeight="1" x14ac:dyDescent="0.2">
      <c r="A133" s="29"/>
    </row>
    <row r="134" spans="1:1" s="1" customFormat="1" ht="20.100000000000001" customHeight="1" x14ac:dyDescent="0.2">
      <c r="A134" s="29"/>
    </row>
    <row r="135" spans="1:1" s="1" customFormat="1" ht="20.100000000000001" customHeight="1" x14ac:dyDescent="0.2">
      <c r="A135" s="29"/>
    </row>
    <row r="136" spans="1:1" s="1" customFormat="1" ht="20.100000000000001" customHeight="1" x14ac:dyDescent="0.2">
      <c r="A136" s="29"/>
    </row>
    <row r="137" spans="1:1" s="1" customFormat="1" ht="20.100000000000001" customHeight="1" x14ac:dyDescent="0.2">
      <c r="A137" s="29"/>
    </row>
    <row r="138" spans="1:1" s="1" customFormat="1" ht="20.100000000000001" customHeight="1" x14ac:dyDescent="0.2">
      <c r="A138" s="29"/>
    </row>
    <row r="139" spans="1:1" s="1" customFormat="1" ht="20.100000000000001" customHeight="1" x14ac:dyDescent="0.2">
      <c r="A139" s="29"/>
    </row>
    <row r="140" spans="1:1" ht="20.100000000000001" customHeight="1" x14ac:dyDescent="0.2"/>
    <row r="141" spans="1:1" ht="20.100000000000001" customHeight="1" x14ac:dyDescent="0.2"/>
    <row r="142" spans="1:1" ht="20.100000000000001" customHeight="1" x14ac:dyDescent="0.2"/>
    <row r="143" spans="1:1" ht="20.100000000000001" customHeight="1" x14ac:dyDescent="0.2"/>
  </sheetData>
  <phoneticPr fontId="0" type="noConversion"/>
  <printOptions horizontalCentered="1" verticalCentered="1"/>
  <pageMargins left="7.874015748031496E-2" right="0.59055118110236227" top="0.98425196850393704" bottom="0.19685039370078741" header="0.51181102362204722" footer="0.51181102362204722"/>
  <pageSetup paperSize="9" scale="50" orientation="portrait" horizontalDpi="4294967292" r:id="rId1"/>
  <headerFooter alignWithMargins="0">
    <oddFooter>&amp;C&amp;"Arial,Bold" &amp;"Arial,Regular"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ص س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R.Chebil</dc:creator>
  <cp:lastModifiedBy>ferjeni</cp:lastModifiedBy>
  <cp:lastPrinted>2021-09-23T08:26:44Z</cp:lastPrinted>
  <dcterms:created xsi:type="dcterms:W3CDTF">2000-10-09T13:24:28Z</dcterms:created>
  <dcterms:modified xsi:type="dcterms:W3CDTF">2023-02-20T08:31:02Z</dcterms:modified>
</cp:coreProperties>
</file>